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901"/>
  <workbookPr showInkAnnotation="0" autoCompressPictures="0"/>
  <mc:AlternateContent xmlns:mc="http://schemas.openxmlformats.org/markup-compatibility/2006">
    <mc:Choice Requires="x15">
      <x15ac:absPath xmlns:x15ac="http://schemas.microsoft.com/office/spreadsheetml/2010/11/ac" url="https://usdedeop-my.sharepoint.com/personal/rosa_olmeda_ed_gov/Documents/Migrated/OCR/Contracts/2017-18 State and National Estimations/"/>
    </mc:Choice>
  </mc:AlternateContent>
  <xr:revisionPtr revIDLastSave="0" documentId="14_{BFA8CDF3-8474-4AF1-8D1E-6EB99B235969}" xr6:coauthVersionLast="46" xr6:coauthVersionMax="46" xr10:uidLastSave="{00000000-0000-0000-0000-000000000000}"/>
  <bookViews>
    <workbookView xWindow="-110" yWindow="-110" windowWidth="19420" windowHeight="10420" tabRatio="843" xr2:uid="{00000000-000D-0000-FFFF-FFFF00000000}"/>
  </bookViews>
  <sheets>
    <sheet name="Total" sheetId="50" r:id="rId1"/>
    <sheet name="Male" sheetId="33" r:id="rId2"/>
    <sheet name="Female" sheetId="51" r:id="rId3"/>
  </sheets>
  <definedNames>
    <definedName name="_xlnm._FilterDatabase" localSheetId="2" hidden="1">Female!$A$8:$Y$59</definedName>
    <definedName name="_xlnm._FilterDatabase" localSheetId="1" hidden="1">Male!$A$8:$Y$59</definedName>
    <definedName name="_xlnm.Print_Area" localSheetId="2">Female!$B$2:$Y$60</definedName>
    <definedName name="_xlnm.Print_Area" localSheetId="1">Male!$B$2:$Y$60</definedName>
    <definedName name="_xlnm.Print_Area" localSheetId="0">Total!$B$2:$Y$60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B63" i="50" l="1"/>
  <c r="B62" i="50"/>
  <c r="B2" i="50"/>
  <c r="A7" i="51" l="1"/>
  <c r="A7" i="33"/>
  <c r="B62" i="33" l="1"/>
  <c r="B63" i="33"/>
  <c r="B63" i="51"/>
  <c r="B62" i="51"/>
  <c r="B2" i="33"/>
  <c r="B2" i="51"/>
</calcChain>
</file>

<file path=xl/sharedStrings.xml><?xml version="1.0" encoding="utf-8"?>
<sst xmlns="http://schemas.openxmlformats.org/spreadsheetml/2006/main" count="441" uniqueCount="78">
  <si>
    <t>State</t>
  </si>
  <si>
    <t>American Indian or
Alaska Native</t>
  </si>
  <si>
    <t>Asian</t>
  </si>
  <si>
    <t>Hispanic or Latino of any race</t>
  </si>
  <si>
    <t>Black or African American</t>
  </si>
  <si>
    <t>White</t>
  </si>
  <si>
    <t>Native Hawaiian or Other Pacific Islander</t>
  </si>
  <si>
    <t>Two or more races</t>
  </si>
  <si>
    <t>Number</t>
  </si>
  <si>
    <t>Total Students</t>
  </si>
  <si>
    <t>English Language Learners</t>
  </si>
  <si>
    <t xml:space="preserve">Percent of Schools Reporting </t>
  </si>
  <si>
    <t>Percent </t>
  </si>
  <si>
    <t>Number of Schools</t>
  </si>
  <si>
    <t>enrolled in at least one Advanced Placement course</t>
  </si>
  <si>
    <t>Students With Disabilities Served Only Under Section 504</t>
  </si>
  <si>
    <t>Alaska</t>
  </si>
  <si>
    <t>Alabama</t>
  </si>
  <si>
    <t>Arkansas</t>
  </si>
  <si>
    <t>Arizona</t>
  </si>
  <si>
    <t>California</t>
  </si>
  <si>
    <t>Colorado</t>
  </si>
  <si>
    <t>Connecticut</t>
  </si>
  <si>
    <t>District of Columbia</t>
  </si>
  <si>
    <t>Delaware</t>
  </si>
  <si>
    <t>Florida</t>
  </si>
  <si>
    <t>Georgia</t>
  </si>
  <si>
    <t>Hawaii</t>
  </si>
  <si>
    <t>Iowa</t>
  </si>
  <si>
    <t>Idaho</t>
  </si>
  <si>
    <t>Illinois</t>
  </si>
  <si>
    <t>Indiana</t>
  </si>
  <si>
    <t>Kansas</t>
  </si>
  <si>
    <t>Kentucky</t>
  </si>
  <si>
    <t>Louisiana</t>
  </si>
  <si>
    <t>Massachusetts</t>
  </si>
  <si>
    <t>Maryland</t>
  </si>
  <si>
    <t>Maine</t>
  </si>
  <si>
    <t>Michigan</t>
  </si>
  <si>
    <t>Minnesota</t>
  </si>
  <si>
    <t>Missouri</t>
  </si>
  <si>
    <t>Mississippi</t>
  </si>
  <si>
    <t>Montana</t>
  </si>
  <si>
    <t>North Carolina</t>
  </si>
  <si>
    <t>North Dakota</t>
  </si>
  <si>
    <t>Nebraska</t>
  </si>
  <si>
    <t>New Hampshire</t>
  </si>
  <si>
    <t>New Jersey</t>
  </si>
  <si>
    <t>New Mexico</t>
  </si>
  <si>
    <t>Nevada</t>
  </si>
  <si>
    <t>New York</t>
  </si>
  <si>
    <t>Ohio</t>
  </si>
  <si>
    <t>Oklahoma</t>
  </si>
  <si>
    <t>Oregon</t>
  </si>
  <si>
    <t>Pennsylvania</t>
  </si>
  <si>
    <t>Rhode Island</t>
  </si>
  <si>
    <t>South Carolina</t>
  </si>
  <si>
    <t>South Dakota</t>
  </si>
  <si>
    <t>Tennessee</t>
  </si>
  <si>
    <t>Texas</t>
  </si>
  <si>
    <t>Utah</t>
  </si>
  <si>
    <t>Vermont</t>
  </si>
  <si>
    <t>Virginia</t>
  </si>
  <si>
    <t>Washington</t>
  </si>
  <si>
    <t>West Virginia</t>
  </si>
  <si>
    <t>Wisconsin</t>
  </si>
  <si>
    <t>Wyoming</t>
  </si>
  <si>
    <t xml:space="preserve">Students With Disabilities Served Under IDEA </t>
  </si>
  <si>
    <t>subjected to physical restraint</t>
  </si>
  <si>
    <t>SOURCE: U.S. Department of Education, Office for Civil Rights, Civil Rights Data Collection, 2017-18, available at http://ocrdata.ed.gov.</t>
  </si>
  <si>
    <t>Puerto Rico</t>
  </si>
  <si>
    <t>50 states, District of Columbia, and Puerto Rico</t>
  </si>
  <si>
    <t xml:space="preserve">            Data reported in this table represent 99.7% of responding schools.</t>
  </si>
  <si>
    <t>#</t>
  </si>
  <si>
    <t># Rounds to zero.</t>
  </si>
  <si>
    <t>Race/Ethnicity of Students Served Under IDEA and not Served Under IDEA</t>
  </si>
  <si>
    <r>
      <t>Percent</t>
    </r>
    <r>
      <rPr>
        <b/>
        <vertAlign val="superscript"/>
        <sz val="10"/>
        <rFont val="Arial"/>
        <family val="2"/>
      </rPr>
      <t>1</t>
    </r>
  </si>
  <si>
    <r>
      <rPr>
        <vertAlign val="superscript"/>
        <sz val="10"/>
        <rFont val="Arial"/>
        <family val="2"/>
      </rPr>
      <t>1</t>
    </r>
    <r>
      <rPr>
        <sz val="10"/>
        <rFont val="Arial"/>
        <family val="2"/>
      </rPr>
      <t xml:space="preserve"> Percentage over all public school students served under the Individuals with Disabilities Education Act (IDEA) and not served under IDEA. Students not served under IDEA include students without disabilities and students with disabilities served solely under Section 504 of the Rehabilitation Act of 1973.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</si>
</sst>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_)"/>
    <numFmt numFmtId="165" formatCode="#,##0_)"/>
  </numFmts>
  <fonts count="24" x14ac:knownFonts="1">
    <font>
      <sz val="10"/>
      <color theme="1"/>
      <name val="Arial Narrow"/>
      <family val="2"/>
    </font>
    <font>
      <sz val="10"/>
      <color theme="1"/>
      <name val="Arial Narrow"/>
      <family val="2"/>
    </font>
    <font>
      <sz val="10"/>
      <color theme="1"/>
      <name val="Arial Narrow"/>
      <family val="2"/>
    </font>
    <font>
      <b/>
      <sz val="11"/>
      <color rgb="FF333399"/>
      <name val="Arial"/>
      <family val="2"/>
    </font>
    <font>
      <sz val="11"/>
      <color rgb="FF333399"/>
      <name val="Arial"/>
      <family val="2"/>
    </font>
    <font>
      <sz val="11"/>
      <color theme="1"/>
      <name val="Calibri"/>
      <family val="2"/>
      <scheme val="minor"/>
    </font>
    <font>
      <sz val="11"/>
      <color theme="1"/>
      <name val="Arial"/>
      <family val="2"/>
    </font>
    <font>
      <b/>
      <sz val="14"/>
      <color rgb="FF333399"/>
      <name val="Arial"/>
      <family val="2"/>
    </font>
    <font>
      <sz val="14"/>
      <color theme="1"/>
      <name val="Arial"/>
      <family val="2"/>
    </font>
    <font>
      <sz val="10"/>
      <name val="MS Sans Serif"/>
      <family val="2"/>
    </font>
    <font>
      <sz val="11"/>
      <name val="Arial"/>
      <family val="2"/>
    </font>
    <font>
      <u/>
      <sz val="10"/>
      <color theme="10"/>
      <name val="Arial Narrow"/>
      <family val="2"/>
    </font>
    <font>
      <u/>
      <sz val="10"/>
      <color theme="11"/>
      <name val="Arial Narrow"/>
      <family val="2"/>
    </font>
    <font>
      <sz val="11"/>
      <color theme="0"/>
      <name val="Arial"/>
      <family val="2"/>
    </font>
    <font>
      <sz val="14"/>
      <color theme="0"/>
      <name val="Arial"/>
      <family val="2"/>
    </font>
    <font>
      <sz val="10"/>
      <color theme="0"/>
      <name val="Arial"/>
      <family val="2"/>
    </font>
    <font>
      <b/>
      <sz val="10"/>
      <name val="Arial"/>
      <family val="2"/>
    </font>
    <font>
      <sz val="10"/>
      <name val="Arial"/>
      <family val="2"/>
    </font>
    <font>
      <b/>
      <sz val="10"/>
      <color theme="0"/>
      <name val="Arial"/>
      <family val="2"/>
    </font>
    <font>
      <sz val="10"/>
      <color theme="1"/>
      <name val="Arial"/>
      <family val="2"/>
    </font>
    <font>
      <sz val="8"/>
      <name val="Arial Narrow"/>
      <family val="2"/>
    </font>
    <font>
      <b/>
      <vertAlign val="superscript"/>
      <sz val="10"/>
      <name val="Arial"/>
      <family val="2"/>
    </font>
    <font>
      <vertAlign val="superscript"/>
      <sz val="10"/>
      <name val="Arial"/>
      <family val="2"/>
    </font>
    <font>
      <sz val="11"/>
      <color rgb="FFFF0000"/>
      <name val="Arial"/>
      <family val="2"/>
    </font>
  </fonts>
  <fills count="4">
    <fill>
      <patternFill patternType="none"/>
    </fill>
    <fill>
      <patternFill patternType="gray125"/>
    </fill>
    <fill>
      <patternFill patternType="solid">
        <fgColor theme="0" tint="-4.9958800012207406E-2"/>
        <bgColor indexed="64"/>
      </patternFill>
    </fill>
    <fill>
      <patternFill patternType="solid">
        <fgColor theme="0" tint="-4.9989318521683403E-2"/>
        <bgColor indexed="64"/>
      </patternFill>
    </fill>
  </fills>
  <borders count="32">
    <border>
      <left/>
      <right/>
      <top/>
      <bottom/>
      <diagonal/>
    </border>
    <border>
      <left/>
      <right/>
      <top/>
      <bottom style="medium">
        <color auto="1"/>
      </bottom>
      <diagonal/>
    </border>
    <border>
      <left/>
      <right style="thin">
        <color auto="1"/>
      </right>
      <top style="medium">
        <color auto="1"/>
      </top>
      <bottom/>
      <diagonal/>
    </border>
    <border>
      <left style="thin">
        <color auto="1"/>
      </left>
      <right/>
      <top style="medium">
        <color auto="1"/>
      </top>
      <bottom style="thin">
        <color auto="1"/>
      </bottom>
      <diagonal/>
    </border>
    <border>
      <left/>
      <right/>
      <top style="medium">
        <color auto="1"/>
      </top>
      <bottom style="thin">
        <color auto="1"/>
      </bottom>
      <diagonal/>
    </border>
    <border>
      <left/>
      <right style="thin">
        <color auto="1"/>
      </right>
      <top/>
      <bottom/>
      <diagonal/>
    </border>
    <border>
      <left style="thin">
        <color auto="1"/>
      </left>
      <right/>
      <top style="thin">
        <color auto="1"/>
      </top>
      <bottom style="thin">
        <color auto="1"/>
      </bottom>
      <diagonal/>
    </border>
    <border>
      <left/>
      <right style="hair">
        <color auto="1"/>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right style="thin">
        <color auto="1"/>
      </right>
      <top/>
      <bottom style="medium">
        <color auto="1"/>
      </bottom>
      <diagonal/>
    </border>
    <border>
      <left style="thin">
        <color auto="1"/>
      </left>
      <right/>
      <top/>
      <bottom style="medium">
        <color auto="1"/>
      </bottom>
      <diagonal/>
    </border>
    <border>
      <left/>
      <right/>
      <top style="medium">
        <color auto="1"/>
      </top>
      <bottom/>
      <diagonal/>
    </border>
    <border>
      <left style="thin">
        <color auto="1"/>
      </left>
      <right/>
      <top/>
      <bottom/>
      <diagonal/>
    </border>
    <border>
      <left/>
      <right style="hair">
        <color auto="1"/>
      </right>
      <top/>
      <bottom/>
      <diagonal/>
    </border>
    <border>
      <left/>
      <right style="hair">
        <color auto="1"/>
      </right>
      <top/>
      <bottom style="medium">
        <color auto="1"/>
      </bottom>
      <diagonal/>
    </border>
    <border>
      <left/>
      <right style="hair">
        <color auto="1"/>
      </right>
      <top style="thin">
        <color auto="1"/>
      </top>
      <bottom style="medium">
        <color auto="1"/>
      </bottom>
      <diagonal/>
    </border>
    <border>
      <left style="hair">
        <color auto="1"/>
      </left>
      <right/>
      <top/>
      <bottom style="medium">
        <color auto="1"/>
      </bottom>
      <diagonal/>
    </border>
    <border>
      <left/>
      <right style="thin">
        <color auto="1"/>
      </right>
      <top style="thin">
        <color auto="1"/>
      </top>
      <bottom style="medium">
        <color auto="1"/>
      </bottom>
      <diagonal/>
    </border>
    <border>
      <left style="hair">
        <color auto="1"/>
      </left>
      <right/>
      <top/>
      <bottom/>
      <diagonal/>
    </border>
    <border>
      <left style="thin">
        <color auto="1"/>
      </left>
      <right style="hair">
        <color auto="1"/>
      </right>
      <top/>
      <bottom/>
      <diagonal/>
    </border>
    <border>
      <left style="thin">
        <color auto="1"/>
      </left>
      <right style="hair">
        <color auto="1"/>
      </right>
      <top/>
      <bottom style="medium">
        <color auto="1"/>
      </bottom>
      <diagonal/>
    </border>
    <border>
      <left style="thin">
        <color auto="1"/>
      </left>
      <right style="hair">
        <color auto="1"/>
      </right>
      <top style="medium">
        <color auto="1"/>
      </top>
      <bottom/>
      <diagonal/>
    </border>
    <border>
      <left style="thin">
        <color auto="1"/>
      </left>
      <right/>
      <top style="medium">
        <color auto="1"/>
      </top>
      <bottom/>
      <diagonal/>
    </border>
    <border>
      <left style="thin">
        <color auto="1"/>
      </left>
      <right/>
      <top/>
      <bottom style="thin">
        <color auto="1"/>
      </bottom>
      <diagonal/>
    </border>
    <border>
      <left/>
      <right style="thin">
        <color auto="1"/>
      </right>
      <top/>
      <bottom style="thin">
        <color auto="1"/>
      </bottom>
      <diagonal/>
    </border>
    <border>
      <left/>
      <right style="thin">
        <color auto="1"/>
      </right>
      <top style="medium">
        <color auto="1"/>
      </top>
      <bottom style="thin">
        <color auto="1"/>
      </bottom>
      <diagonal/>
    </border>
    <border>
      <left style="thin">
        <color auto="1"/>
      </left>
      <right style="thin">
        <color auto="1"/>
      </right>
      <top style="medium">
        <color auto="1"/>
      </top>
      <bottom/>
      <diagonal/>
    </border>
    <border>
      <left style="hair">
        <color auto="1"/>
      </left>
      <right/>
      <top style="medium">
        <color auto="1"/>
      </top>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medium">
        <color auto="1"/>
      </bottom>
      <diagonal/>
    </border>
  </borders>
  <cellStyleXfs count="214">
    <xf numFmtId="0" fontId="0" fillId="0" borderId="0"/>
    <xf numFmtId="0" fontId="2" fillId="0" borderId="0"/>
    <xf numFmtId="0" fontId="5" fillId="0" borderId="0"/>
    <xf numFmtId="0" fontId="9" fillId="0" borderId="0"/>
    <xf numFmtId="0" fontId="9" fillId="0" borderId="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 fillId="0" borderId="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cellStyleXfs>
  <cellXfs count="107">
    <xf numFmtId="0" fontId="0" fillId="0" borderId="0" xfId="0"/>
    <xf numFmtId="0" fontId="6" fillId="0" borderId="0" xfId="2" applyFont="1"/>
    <xf numFmtId="0" fontId="8" fillId="0" borderId="0" xfId="2" applyFont="1" applyAlignment="1">
      <alignment horizontal="left"/>
    </xf>
    <xf numFmtId="0" fontId="3" fillId="0" borderId="1" xfId="1" applyFont="1" applyBorder="1"/>
    <xf numFmtId="1" fontId="4" fillId="0" borderId="1" xfId="1" applyNumberFormat="1" applyFont="1" applyBorder="1" applyAlignment="1">
      <alignment wrapText="1"/>
    </xf>
    <xf numFmtId="0" fontId="6" fillId="0" borderId="0" xfId="2" applyFont="1" applyBorder="1"/>
    <xf numFmtId="0" fontId="10" fillId="0" borderId="0" xfId="4" applyFont="1" applyBorder="1"/>
    <xf numFmtId="0" fontId="10" fillId="0" borderId="0" xfId="4" applyFont="1"/>
    <xf numFmtId="0" fontId="13" fillId="0" borderId="0" xfId="2" applyFont="1"/>
    <xf numFmtId="0" fontId="14" fillId="0" borderId="0" xfId="2" applyFont="1" applyAlignment="1">
      <alignment horizontal="left"/>
    </xf>
    <xf numFmtId="0" fontId="13" fillId="0" borderId="0" xfId="4" applyFont="1"/>
    <xf numFmtId="0" fontId="15" fillId="0" borderId="0" xfId="2" applyFont="1" applyFill="1" applyAlignment="1"/>
    <xf numFmtId="0" fontId="17" fillId="0" borderId="0" xfId="2" applyFont="1" applyFill="1" applyAlignment="1"/>
    <xf numFmtId="0" fontId="16" fillId="0" borderId="10" xfId="3" applyFont="1" applyFill="1" applyBorder="1" applyAlignment="1"/>
    <xf numFmtId="1" fontId="16" fillId="0" borderId="11" xfId="3" applyNumberFormat="1" applyFont="1" applyFill="1" applyBorder="1" applyAlignment="1">
      <alignment horizontal="right" wrapText="1"/>
    </xf>
    <xf numFmtId="1" fontId="16" fillId="0" borderId="16" xfId="0" applyNumberFormat="1" applyFont="1" applyBorder="1" applyAlignment="1">
      <alignment horizontal="right" wrapText="1"/>
    </xf>
    <xf numFmtId="1" fontId="16" fillId="0" borderId="1" xfId="3" applyNumberFormat="1" applyFont="1" applyFill="1" applyBorder="1" applyAlignment="1">
      <alignment horizontal="right" wrapText="1"/>
    </xf>
    <xf numFmtId="1" fontId="16" fillId="0" borderId="18" xfId="0" applyNumberFormat="1" applyFont="1" applyBorder="1" applyAlignment="1">
      <alignment horizontal="right" wrapText="1"/>
    </xf>
    <xf numFmtId="1" fontId="16" fillId="0" borderId="10" xfId="3" applyNumberFormat="1" applyFont="1" applyFill="1" applyBorder="1" applyAlignment="1">
      <alignment horizontal="right" wrapText="1"/>
    </xf>
    <xf numFmtId="1" fontId="16" fillId="0" borderId="21" xfId="3" applyNumberFormat="1" applyFont="1" applyFill="1" applyBorder="1" applyAlignment="1">
      <alignment wrapText="1"/>
    </xf>
    <xf numFmtId="1" fontId="16" fillId="0" borderId="17" xfId="3" applyNumberFormat="1" applyFont="1" applyFill="1" applyBorder="1" applyAlignment="1">
      <alignment wrapText="1"/>
    </xf>
    <xf numFmtId="0" fontId="15" fillId="0" borderId="0" xfId="4" applyFont="1" applyFill="1"/>
    <xf numFmtId="0" fontId="17" fillId="0" borderId="0" xfId="4" applyFont="1" applyFill="1"/>
    <xf numFmtId="0" fontId="17" fillId="0" borderId="0" xfId="23" applyFont="1" applyFill="1" applyBorder="1"/>
    <xf numFmtId="165" fontId="17" fillId="0" borderId="20" xfId="2" applyNumberFormat="1" applyFont="1" applyFill="1" applyBorder="1" applyAlignment="1">
      <alignment horizontal="right"/>
    </xf>
    <xf numFmtId="165" fontId="17" fillId="0" borderId="13" xfId="2" applyNumberFormat="1" applyFont="1" applyFill="1" applyBorder="1" applyAlignment="1">
      <alignment horizontal="right"/>
    </xf>
    <xf numFmtId="164" fontId="17" fillId="0" borderId="14" xfId="2" applyNumberFormat="1" applyFont="1" applyFill="1" applyBorder="1" applyAlignment="1">
      <alignment horizontal="right"/>
    </xf>
    <xf numFmtId="165" fontId="17" fillId="0" borderId="0" xfId="2" applyNumberFormat="1" applyFont="1" applyFill="1" applyBorder="1" applyAlignment="1">
      <alignment horizontal="right"/>
    </xf>
    <xf numFmtId="165" fontId="17" fillId="0" borderId="19" xfId="2" applyNumberFormat="1" applyFont="1" applyFill="1" applyBorder="1" applyAlignment="1">
      <alignment horizontal="right"/>
    </xf>
    <xf numFmtId="164" fontId="17" fillId="0" borderId="5" xfId="2" applyNumberFormat="1" applyFont="1" applyFill="1" applyBorder="1" applyAlignment="1">
      <alignment horizontal="right"/>
    </xf>
    <xf numFmtId="164" fontId="17" fillId="0" borderId="0" xfId="2" applyNumberFormat="1" applyFont="1" applyFill="1" applyBorder="1" applyAlignment="1">
      <alignment horizontal="right"/>
    </xf>
    <xf numFmtId="37" fontId="17" fillId="0" borderId="20" xfId="4" applyNumberFormat="1" applyFont="1" applyFill="1" applyBorder="1"/>
    <xf numFmtId="164" fontId="17" fillId="0" borderId="19" xfId="2" applyNumberFormat="1" applyFont="1" applyFill="1" applyBorder="1"/>
    <xf numFmtId="165" fontId="17" fillId="0" borderId="0" xfId="2" quotePrefix="1" applyNumberFormat="1" applyFont="1" applyFill="1" applyBorder="1" applyAlignment="1">
      <alignment horizontal="right"/>
    </xf>
    <xf numFmtId="165" fontId="17" fillId="0" borderId="13" xfId="2" quotePrefix="1" applyNumberFormat="1" applyFont="1" applyFill="1" applyBorder="1" applyAlignment="1">
      <alignment horizontal="right"/>
    </xf>
    <xf numFmtId="165" fontId="17" fillId="0" borderId="19" xfId="2" quotePrefix="1" applyNumberFormat="1" applyFont="1" applyFill="1" applyBorder="1" applyAlignment="1">
      <alignment horizontal="right"/>
    </xf>
    <xf numFmtId="165" fontId="17" fillId="0" borderId="20" xfId="2" quotePrefix="1" applyNumberFormat="1" applyFont="1" applyFill="1" applyBorder="1" applyAlignment="1">
      <alignment horizontal="right"/>
    </xf>
    <xf numFmtId="164" fontId="17" fillId="0" borderId="14" xfId="2" quotePrefix="1" applyNumberFormat="1" applyFont="1" applyFill="1" applyBorder="1" applyAlignment="1">
      <alignment horizontal="right"/>
    </xf>
    <xf numFmtId="0" fontId="19" fillId="0" borderId="0" xfId="2" applyFont="1"/>
    <xf numFmtId="0" fontId="17" fillId="0" borderId="0" xfId="4" applyFont="1"/>
    <xf numFmtId="1" fontId="16" fillId="0" borderId="31" xfId="3" applyNumberFormat="1" applyFont="1" applyFill="1" applyBorder="1" applyAlignment="1">
      <alignment vertical="center" wrapText="1"/>
    </xf>
    <xf numFmtId="0" fontId="15" fillId="0" borderId="0" xfId="4" applyFont="1"/>
    <xf numFmtId="0" fontId="17" fillId="0" borderId="0" xfId="2" quotePrefix="1" applyFont="1" applyFill="1" applyAlignment="1">
      <alignment horizontal="left"/>
    </xf>
    <xf numFmtId="0" fontId="19" fillId="0" borderId="0" xfId="2" applyFont="1" applyBorder="1"/>
    <xf numFmtId="0" fontId="17" fillId="0" borderId="0" xfId="4" applyFont="1" applyBorder="1"/>
    <xf numFmtId="0" fontId="19" fillId="0" borderId="0" xfId="2" quotePrefix="1" applyFont="1"/>
    <xf numFmtId="0" fontId="7" fillId="0" borderId="0" xfId="1" applyFont="1" applyAlignment="1"/>
    <xf numFmtId="165" fontId="17" fillId="2" borderId="20" xfId="2" applyNumberFormat="1" applyFont="1" applyFill="1" applyBorder="1" applyAlignment="1">
      <alignment horizontal="right"/>
    </xf>
    <xf numFmtId="165" fontId="17" fillId="2" borderId="13" xfId="2" applyNumberFormat="1" applyFont="1" applyFill="1" applyBorder="1" applyAlignment="1">
      <alignment horizontal="right"/>
    </xf>
    <xf numFmtId="164" fontId="17" fillId="2" borderId="14" xfId="2" applyNumberFormat="1" applyFont="1" applyFill="1" applyBorder="1" applyAlignment="1">
      <alignment horizontal="right"/>
    </xf>
    <xf numFmtId="165" fontId="17" fillId="2" borderId="0" xfId="2" applyNumberFormat="1" applyFont="1" applyFill="1" applyBorder="1" applyAlignment="1">
      <alignment horizontal="right"/>
    </xf>
    <xf numFmtId="165" fontId="17" fillId="2" borderId="0" xfId="2" quotePrefix="1" applyNumberFormat="1" applyFont="1" applyFill="1" applyBorder="1" applyAlignment="1">
      <alignment horizontal="right"/>
    </xf>
    <xf numFmtId="165" fontId="17" fillId="2" borderId="19" xfId="2" applyNumberFormat="1" applyFont="1" applyFill="1" applyBorder="1" applyAlignment="1">
      <alignment horizontal="right"/>
    </xf>
    <xf numFmtId="164" fontId="17" fillId="2" borderId="5" xfId="2" applyNumberFormat="1" applyFont="1" applyFill="1" applyBorder="1" applyAlignment="1">
      <alignment horizontal="right"/>
    </xf>
    <xf numFmtId="165" fontId="17" fillId="2" borderId="23" xfId="2" applyNumberFormat="1" applyFont="1" applyFill="1" applyBorder="1" applyAlignment="1">
      <alignment horizontal="right"/>
    </xf>
    <xf numFmtId="164" fontId="17" fillId="2" borderId="0" xfId="2" applyNumberFormat="1" applyFont="1" applyFill="1" applyBorder="1" applyAlignment="1">
      <alignment horizontal="right"/>
    </xf>
    <xf numFmtId="37" fontId="17" fillId="2" borderId="20" xfId="4" applyNumberFormat="1" applyFont="1" applyFill="1" applyBorder="1"/>
    <xf numFmtId="164" fontId="17" fillId="2" borderId="19" xfId="2" applyNumberFormat="1" applyFont="1" applyFill="1" applyBorder="1"/>
    <xf numFmtId="0" fontId="17" fillId="2" borderId="0" xfId="23" applyFont="1" applyFill="1" applyBorder="1"/>
    <xf numFmtId="165" fontId="17" fillId="2" borderId="19" xfId="2" quotePrefix="1" applyNumberFormat="1" applyFont="1" applyFill="1" applyBorder="1" applyAlignment="1">
      <alignment horizontal="right"/>
    </xf>
    <xf numFmtId="165" fontId="17" fillId="2" borderId="13" xfId="2" quotePrefix="1" applyNumberFormat="1" applyFont="1" applyFill="1" applyBorder="1" applyAlignment="1">
      <alignment horizontal="right"/>
    </xf>
    <xf numFmtId="165" fontId="17" fillId="2" borderId="20" xfId="2" quotePrefix="1" applyNumberFormat="1" applyFont="1" applyFill="1" applyBorder="1" applyAlignment="1">
      <alignment horizontal="right"/>
    </xf>
    <xf numFmtId="0" fontId="17" fillId="0" borderId="0" xfId="4" applyFont="1" applyFill="1" applyBorder="1" applyAlignment="1">
      <alignment vertical="center"/>
    </xf>
    <xf numFmtId="0" fontId="17" fillId="3" borderId="1" xfId="23" applyFont="1" applyFill="1" applyBorder="1"/>
    <xf numFmtId="165" fontId="17" fillId="3" borderId="21" xfId="2" quotePrefix="1" applyNumberFormat="1" applyFont="1" applyFill="1" applyBorder="1" applyAlignment="1">
      <alignment horizontal="right"/>
    </xf>
    <xf numFmtId="165" fontId="17" fillId="3" borderId="11" xfId="2" quotePrefix="1" applyNumberFormat="1" applyFont="1" applyFill="1" applyBorder="1" applyAlignment="1">
      <alignment horizontal="right"/>
    </xf>
    <xf numFmtId="164" fontId="17" fillId="3" borderId="15" xfId="2" applyNumberFormat="1" applyFont="1" applyFill="1" applyBorder="1" applyAlignment="1">
      <alignment horizontal="right"/>
    </xf>
    <xf numFmtId="165" fontId="17" fillId="3" borderId="1" xfId="2" applyNumberFormat="1" applyFont="1" applyFill="1" applyBorder="1" applyAlignment="1">
      <alignment horizontal="right"/>
    </xf>
    <xf numFmtId="165" fontId="17" fillId="3" borderId="1" xfId="2" quotePrefix="1" applyNumberFormat="1" applyFont="1" applyFill="1" applyBorder="1" applyAlignment="1">
      <alignment horizontal="right"/>
    </xf>
    <xf numFmtId="165" fontId="17" fillId="3" borderId="17" xfId="2" quotePrefix="1" applyNumberFormat="1" applyFont="1" applyFill="1" applyBorder="1" applyAlignment="1">
      <alignment horizontal="right"/>
    </xf>
    <xf numFmtId="164" fontId="17" fillId="3" borderId="10" xfId="2" applyNumberFormat="1" applyFont="1" applyFill="1" applyBorder="1" applyAlignment="1">
      <alignment horizontal="right"/>
    </xf>
    <xf numFmtId="164" fontId="17" fillId="3" borderId="1" xfId="2" applyNumberFormat="1" applyFont="1" applyFill="1" applyBorder="1" applyAlignment="1">
      <alignment horizontal="right"/>
    </xf>
    <xf numFmtId="165" fontId="17" fillId="3" borderId="11" xfId="2" applyNumberFormat="1" applyFont="1" applyFill="1" applyBorder="1" applyAlignment="1">
      <alignment horizontal="right"/>
    </xf>
    <xf numFmtId="37" fontId="17" fillId="3" borderId="21" xfId="4" applyNumberFormat="1" applyFont="1" applyFill="1" applyBorder="1"/>
    <xf numFmtId="164" fontId="17" fillId="3" borderId="17" xfId="2" applyNumberFormat="1" applyFont="1" applyFill="1" applyBorder="1"/>
    <xf numFmtId="0" fontId="16" fillId="2" borderId="12" xfId="3" applyFont="1" applyFill="1" applyBorder="1" applyAlignment="1">
      <alignment horizontal="left" vertical="center"/>
    </xf>
    <xf numFmtId="165" fontId="23" fillId="0" borderId="0" xfId="4" applyNumberFormat="1" applyFont="1"/>
    <xf numFmtId="3" fontId="6" fillId="0" borderId="0" xfId="2" applyNumberFormat="1" applyFont="1"/>
    <xf numFmtId="3" fontId="7" fillId="0" borderId="0" xfId="1" applyNumberFormat="1" applyFont="1" applyAlignment="1"/>
    <xf numFmtId="3" fontId="4" fillId="0" borderId="1" xfId="1" applyNumberFormat="1" applyFont="1" applyBorder="1" applyAlignment="1">
      <alignment wrapText="1"/>
    </xf>
    <xf numFmtId="3" fontId="16" fillId="0" borderId="1" xfId="0" applyNumberFormat="1" applyFont="1" applyBorder="1" applyAlignment="1">
      <alignment horizontal="right" wrapText="1"/>
    </xf>
    <xf numFmtId="3" fontId="17" fillId="2" borderId="0" xfId="2" applyNumberFormat="1" applyFont="1" applyFill="1" applyBorder="1" applyAlignment="1">
      <alignment horizontal="right"/>
    </xf>
    <xf numFmtId="3" fontId="17" fillId="0" borderId="0" xfId="2" applyNumberFormat="1" applyFont="1" applyFill="1" applyBorder="1" applyAlignment="1">
      <alignment horizontal="right"/>
    </xf>
    <xf numFmtId="3" fontId="17" fillId="3" borderId="1" xfId="2" applyNumberFormat="1" applyFont="1" applyFill="1" applyBorder="1" applyAlignment="1">
      <alignment horizontal="right"/>
    </xf>
    <xf numFmtId="3" fontId="19" fillId="0" borderId="0" xfId="2" applyNumberFormat="1" applyFont="1"/>
    <xf numFmtId="3" fontId="17" fillId="0" borderId="0" xfId="4" applyNumberFormat="1" applyFont="1" applyFill="1" applyBorder="1" applyAlignment="1">
      <alignment vertical="center"/>
    </xf>
    <xf numFmtId="0" fontId="19" fillId="0" borderId="0" xfId="2" quotePrefix="1" applyFont="1" applyFill="1"/>
    <xf numFmtId="0" fontId="16" fillId="0" borderId="2" xfId="3" applyFont="1" applyFill="1" applyBorder="1" applyAlignment="1">
      <alignment horizontal="left"/>
    </xf>
    <xf numFmtId="0" fontId="16" fillId="0" borderId="5" xfId="3" applyFont="1" applyFill="1" applyBorder="1" applyAlignment="1">
      <alignment horizontal="left"/>
    </xf>
    <xf numFmtId="1" fontId="16" fillId="0" borderId="27" xfId="3" applyNumberFormat="1" applyFont="1" applyFill="1" applyBorder="1" applyAlignment="1">
      <alignment horizontal="center" wrapText="1"/>
    </xf>
    <xf numFmtId="1" fontId="16" fillId="0" borderId="29" xfId="3" applyNumberFormat="1" applyFont="1" applyFill="1" applyBorder="1" applyAlignment="1">
      <alignment horizontal="center" wrapText="1"/>
    </xf>
    <xf numFmtId="1" fontId="16" fillId="0" borderId="3" xfId="3" applyNumberFormat="1" applyFont="1" applyFill="1" applyBorder="1" applyAlignment="1">
      <alignment horizontal="center" vertical="center"/>
    </xf>
    <xf numFmtId="1" fontId="16" fillId="0" borderId="4" xfId="3" applyNumberFormat="1" applyFont="1" applyFill="1" applyBorder="1" applyAlignment="1">
      <alignment horizontal="center" vertical="center"/>
    </xf>
    <xf numFmtId="1" fontId="16" fillId="0" borderId="26" xfId="3" applyNumberFormat="1" applyFont="1" applyFill="1" applyBorder="1" applyAlignment="1">
      <alignment horizontal="center" vertical="center"/>
    </xf>
    <xf numFmtId="1" fontId="16" fillId="0" borderId="23" xfId="3" applyNumberFormat="1" applyFont="1" applyFill="1" applyBorder="1" applyAlignment="1">
      <alignment horizontal="center" wrapText="1"/>
    </xf>
    <xf numFmtId="1" fontId="16" fillId="0" borderId="2" xfId="3" applyNumberFormat="1" applyFont="1" applyFill="1" applyBorder="1" applyAlignment="1">
      <alignment horizontal="center" wrapText="1"/>
    </xf>
    <xf numFmtId="1" fontId="16" fillId="0" borderId="24" xfId="3" applyNumberFormat="1" applyFont="1" applyFill="1" applyBorder="1" applyAlignment="1">
      <alignment horizontal="center" wrapText="1"/>
    </xf>
    <xf numFmtId="1" fontId="16" fillId="0" borderId="25" xfId="3" applyNumberFormat="1" applyFont="1" applyFill="1" applyBorder="1" applyAlignment="1">
      <alignment horizontal="center" wrapText="1"/>
    </xf>
    <xf numFmtId="1" fontId="16" fillId="0" borderId="22" xfId="3" applyNumberFormat="1" applyFont="1" applyFill="1" applyBorder="1" applyAlignment="1">
      <alignment horizontal="center" wrapText="1"/>
    </xf>
    <xf numFmtId="1" fontId="16" fillId="0" borderId="20" xfId="3" applyNumberFormat="1" applyFont="1" applyFill="1" applyBorder="1" applyAlignment="1">
      <alignment horizontal="center" wrapText="1"/>
    </xf>
    <xf numFmtId="1" fontId="16" fillId="0" borderId="28" xfId="3" applyNumberFormat="1" applyFont="1" applyFill="1" applyBorder="1" applyAlignment="1">
      <alignment horizontal="center" wrapText="1"/>
    </xf>
    <xf numFmtId="1" fontId="18" fillId="0" borderId="19" xfId="3" applyNumberFormat="1" applyFont="1" applyFill="1" applyBorder="1" applyAlignment="1">
      <alignment horizontal="center" wrapText="1"/>
    </xf>
    <xf numFmtId="1" fontId="16" fillId="0" borderId="6" xfId="3" applyNumberFormat="1" applyFont="1" applyFill="1" applyBorder="1" applyAlignment="1">
      <alignment horizontal="center" wrapText="1"/>
    </xf>
    <xf numFmtId="1" fontId="16" fillId="0" borderId="7" xfId="3" applyNumberFormat="1" applyFont="1" applyFill="1" applyBorder="1" applyAlignment="1">
      <alignment horizontal="center" wrapText="1"/>
    </xf>
    <xf numFmtId="1" fontId="16" fillId="0" borderId="30" xfId="3" applyNumberFormat="1" applyFont="1" applyFill="1" applyBorder="1" applyAlignment="1">
      <alignment horizontal="center" wrapText="1"/>
    </xf>
    <xf numFmtId="1" fontId="16" fillId="0" borderId="8" xfId="3" applyNumberFormat="1" applyFont="1" applyFill="1" applyBorder="1" applyAlignment="1">
      <alignment horizontal="center" wrapText="1"/>
    </xf>
    <xf numFmtId="1" fontId="16" fillId="0" borderId="9" xfId="3" applyNumberFormat="1" applyFont="1" applyFill="1" applyBorder="1" applyAlignment="1">
      <alignment horizontal="center" wrapText="1"/>
    </xf>
  </cellXfs>
  <cellStyles count="214">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5" builtinId="9" hidden="1"/>
    <cellStyle name="Followed Hyperlink" xfId="27" builtinId="9" hidden="1"/>
    <cellStyle name="Followed Hyperlink" xfId="29" builtinId="9" hidden="1"/>
    <cellStyle name="Followed Hyperlink" xfId="31" builtinId="9" hidden="1"/>
    <cellStyle name="Followed Hyperlink" xfId="33" builtinId="9" hidden="1"/>
    <cellStyle name="Followed Hyperlink" xfId="35" builtinId="9" hidden="1"/>
    <cellStyle name="Followed Hyperlink" xfId="37" builtinId="9" hidden="1"/>
    <cellStyle name="Followed Hyperlink" xfId="39" builtinId="9" hidden="1"/>
    <cellStyle name="Followed Hyperlink" xfId="41" builtinId="9" hidden="1"/>
    <cellStyle name="Followed Hyperlink" xfId="43" builtinId="9" hidden="1"/>
    <cellStyle name="Followed Hyperlink" xfId="45" builtinId="9" hidden="1"/>
    <cellStyle name="Followed Hyperlink" xfId="47" builtinId="9" hidden="1"/>
    <cellStyle name="Followed Hyperlink" xfId="49" builtinId="9" hidden="1"/>
    <cellStyle name="Followed Hyperlink" xfId="51" builtinId="9" hidden="1"/>
    <cellStyle name="Followed Hyperlink" xfId="53" builtinId="9" hidden="1"/>
    <cellStyle name="Followed Hyperlink" xfId="55" builtinId="9" hidden="1"/>
    <cellStyle name="Followed Hyperlink" xfId="57" builtinId="9" hidden="1"/>
    <cellStyle name="Followed Hyperlink" xfId="59" builtinId="9" hidden="1"/>
    <cellStyle name="Followed Hyperlink" xfId="61" builtinId="9" hidden="1"/>
    <cellStyle name="Followed Hyperlink" xfId="63" builtinId="9" hidden="1"/>
    <cellStyle name="Followed Hyperlink" xfId="65" builtinId="9" hidden="1"/>
    <cellStyle name="Followed Hyperlink" xfId="67" builtinId="9" hidden="1"/>
    <cellStyle name="Followed Hyperlink" xfId="69" builtinId="9" hidden="1"/>
    <cellStyle name="Followed Hyperlink" xfId="71" builtinId="9" hidden="1"/>
    <cellStyle name="Followed Hyperlink" xfId="73" builtinId="9" hidden="1"/>
    <cellStyle name="Followed Hyperlink" xfId="75" builtinId="9" hidden="1"/>
    <cellStyle name="Followed Hyperlink" xfId="77" builtinId="9" hidden="1"/>
    <cellStyle name="Followed Hyperlink" xfId="79" builtinId="9" hidden="1"/>
    <cellStyle name="Followed Hyperlink" xfId="81" builtinId="9" hidden="1"/>
    <cellStyle name="Followed Hyperlink" xfId="83" builtinId="9" hidden="1"/>
    <cellStyle name="Followed Hyperlink" xfId="85" builtinId="9" hidden="1"/>
    <cellStyle name="Followed Hyperlink" xfId="87" builtinId="9" hidden="1"/>
    <cellStyle name="Followed Hyperlink" xfId="89" builtinId="9" hidden="1"/>
    <cellStyle name="Followed Hyperlink" xfId="91" builtinId="9" hidden="1"/>
    <cellStyle name="Followed Hyperlink" xfId="93" builtinId="9" hidden="1"/>
    <cellStyle name="Followed Hyperlink" xfId="95" builtinId="9" hidden="1"/>
    <cellStyle name="Followed Hyperlink" xfId="97" builtinId="9" hidden="1"/>
    <cellStyle name="Followed Hyperlink" xfId="99" builtinId="9" hidden="1"/>
    <cellStyle name="Followed Hyperlink" xfId="100" builtinId="9" hidden="1"/>
    <cellStyle name="Followed Hyperlink" xfId="101" builtinId="9" hidden="1"/>
    <cellStyle name="Followed Hyperlink" xfId="102" builtinId="9" hidden="1"/>
    <cellStyle name="Followed Hyperlink" xfId="103" builtinId="9" hidden="1"/>
    <cellStyle name="Followed Hyperlink" xfId="104" builtinId="9" hidden="1"/>
    <cellStyle name="Followed Hyperlink" xfId="105" builtinId="9" hidden="1"/>
    <cellStyle name="Followed Hyperlink" xfId="106" builtinId="9" hidden="1"/>
    <cellStyle name="Followed Hyperlink" xfId="107" builtinId="9" hidden="1"/>
    <cellStyle name="Followed Hyperlink" xfId="108" builtinId="9" hidden="1"/>
    <cellStyle name="Followed Hyperlink" xfId="109" builtinId="9" hidden="1"/>
    <cellStyle name="Followed Hyperlink" xfId="110" builtinId="9" hidden="1"/>
    <cellStyle name="Followed Hyperlink" xfId="111" builtinId="9" hidden="1"/>
    <cellStyle name="Followed Hyperlink" xfId="112" builtinId="9" hidden="1"/>
    <cellStyle name="Followed Hyperlink" xfId="113" builtinId="9" hidden="1"/>
    <cellStyle name="Followed Hyperlink" xfId="114" builtinId="9" hidden="1"/>
    <cellStyle name="Followed Hyperlink" xfId="115" builtinId="9" hidden="1"/>
    <cellStyle name="Followed Hyperlink" xfId="116" builtinId="9" hidden="1"/>
    <cellStyle name="Followed Hyperlink" xfId="117" builtinId="9" hidden="1"/>
    <cellStyle name="Followed Hyperlink" xfId="119" builtinId="9" hidden="1"/>
    <cellStyle name="Followed Hyperlink" xfId="121" builtinId="9" hidden="1"/>
    <cellStyle name="Followed Hyperlink" xfId="123" builtinId="9" hidden="1"/>
    <cellStyle name="Followed Hyperlink" xfId="125" builtinId="9" hidden="1"/>
    <cellStyle name="Followed Hyperlink" xfId="127" builtinId="9" hidden="1"/>
    <cellStyle name="Followed Hyperlink" xfId="129" builtinId="9" hidden="1"/>
    <cellStyle name="Followed Hyperlink" xfId="131" builtinId="9" hidden="1"/>
    <cellStyle name="Followed Hyperlink" xfId="133" builtinId="9" hidden="1"/>
    <cellStyle name="Followed Hyperlink" xfId="135" builtinId="9" hidden="1"/>
    <cellStyle name="Followed Hyperlink" xfId="137" builtinId="9" hidden="1"/>
    <cellStyle name="Followed Hyperlink" xfId="139" builtinId="9" hidden="1"/>
    <cellStyle name="Followed Hyperlink" xfId="141" builtinId="9" hidden="1"/>
    <cellStyle name="Followed Hyperlink" xfId="143" builtinId="9" hidden="1"/>
    <cellStyle name="Followed Hyperlink" xfId="145" builtinId="9" hidden="1"/>
    <cellStyle name="Followed Hyperlink" xfId="147" builtinId="9" hidden="1"/>
    <cellStyle name="Followed Hyperlink" xfId="149" builtinId="9" hidden="1"/>
    <cellStyle name="Followed Hyperlink" xfId="151" builtinId="9" hidden="1"/>
    <cellStyle name="Followed Hyperlink" xfId="153" builtinId="9" hidden="1"/>
    <cellStyle name="Followed Hyperlink" xfId="155" builtinId="9" hidden="1"/>
    <cellStyle name="Followed Hyperlink" xfId="157" builtinId="9" hidden="1"/>
    <cellStyle name="Followed Hyperlink" xfId="159" builtinId="9" hidden="1"/>
    <cellStyle name="Followed Hyperlink" xfId="161" builtinId="9" hidden="1"/>
    <cellStyle name="Followed Hyperlink" xfId="163" builtinId="9" hidden="1"/>
    <cellStyle name="Followed Hyperlink" xfId="165" builtinId="9" hidden="1"/>
    <cellStyle name="Followed Hyperlink" xfId="167" builtinId="9" hidden="1"/>
    <cellStyle name="Followed Hyperlink" xfId="169" builtinId="9" hidden="1"/>
    <cellStyle name="Followed Hyperlink" xfId="171" builtinId="9" hidden="1"/>
    <cellStyle name="Followed Hyperlink" xfId="173" builtinId="9" hidden="1"/>
    <cellStyle name="Followed Hyperlink" xfId="175" builtinId="9" hidden="1"/>
    <cellStyle name="Followed Hyperlink" xfId="177" builtinId="9" hidden="1"/>
    <cellStyle name="Followed Hyperlink" xfId="179" builtinId="9" hidden="1"/>
    <cellStyle name="Followed Hyperlink" xfId="181" builtinId="9" hidden="1"/>
    <cellStyle name="Followed Hyperlink" xfId="183" builtinId="9" hidden="1"/>
    <cellStyle name="Followed Hyperlink" xfId="185" builtinId="9" hidden="1"/>
    <cellStyle name="Followed Hyperlink" xfId="187" builtinId="9" hidden="1"/>
    <cellStyle name="Followed Hyperlink" xfId="189" builtinId="9" hidden="1"/>
    <cellStyle name="Followed Hyperlink" xfId="191" builtinId="9" hidden="1"/>
    <cellStyle name="Followed Hyperlink" xfId="193" builtinId="9" hidden="1"/>
    <cellStyle name="Followed Hyperlink" xfId="195" builtinId="9" hidden="1"/>
    <cellStyle name="Followed Hyperlink" xfId="197" builtinId="9" hidden="1"/>
    <cellStyle name="Followed Hyperlink" xfId="199" builtinId="9" hidden="1"/>
    <cellStyle name="Followed Hyperlink" xfId="201" builtinId="9" hidden="1"/>
    <cellStyle name="Followed Hyperlink" xfId="203" builtinId="9" hidden="1"/>
    <cellStyle name="Followed Hyperlink" xfId="205" builtinId="9" hidden="1"/>
    <cellStyle name="Followed Hyperlink" xfId="207" builtinId="9" hidden="1"/>
    <cellStyle name="Followed Hyperlink" xfId="209" builtinId="9" hidden="1"/>
    <cellStyle name="Followed Hyperlink" xfId="211" builtinId="9" hidden="1"/>
    <cellStyle name="Followed Hyperlink" xfId="213" builtinId="9"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4" builtinId="8" hidden="1"/>
    <cellStyle name="Hyperlink" xfId="26" builtinId="8" hidden="1"/>
    <cellStyle name="Hyperlink" xfId="28" builtinId="8" hidden="1"/>
    <cellStyle name="Hyperlink" xfId="30" builtinId="8" hidden="1"/>
    <cellStyle name="Hyperlink" xfId="32" builtinId="8" hidden="1"/>
    <cellStyle name="Hyperlink" xfId="34" builtinId="8" hidden="1"/>
    <cellStyle name="Hyperlink" xfId="36" builtinId="8" hidden="1"/>
    <cellStyle name="Hyperlink" xfId="38" builtinId="8" hidden="1"/>
    <cellStyle name="Hyperlink" xfId="40" builtinId="8" hidden="1"/>
    <cellStyle name="Hyperlink" xfId="42" builtinId="8" hidden="1"/>
    <cellStyle name="Hyperlink" xfId="44" builtinId="8" hidden="1"/>
    <cellStyle name="Hyperlink" xfId="46" builtinId="8" hidden="1"/>
    <cellStyle name="Hyperlink" xfId="48" builtinId="8" hidden="1"/>
    <cellStyle name="Hyperlink" xfId="50" builtinId="8" hidden="1"/>
    <cellStyle name="Hyperlink" xfId="52" builtinId="8" hidden="1"/>
    <cellStyle name="Hyperlink" xfId="54" builtinId="8" hidden="1"/>
    <cellStyle name="Hyperlink" xfId="56" builtinId="8" hidden="1"/>
    <cellStyle name="Hyperlink" xfId="58" builtinId="8" hidden="1"/>
    <cellStyle name="Hyperlink" xfId="60" builtinId="8" hidden="1"/>
    <cellStyle name="Hyperlink" xfId="62" builtinId="8" hidden="1"/>
    <cellStyle name="Hyperlink" xfId="64" builtinId="8" hidden="1"/>
    <cellStyle name="Hyperlink" xfId="66" builtinId="8" hidden="1"/>
    <cellStyle name="Hyperlink" xfId="68" builtinId="8" hidden="1"/>
    <cellStyle name="Hyperlink" xfId="70" builtinId="8" hidden="1"/>
    <cellStyle name="Hyperlink" xfId="72" builtinId="8" hidden="1"/>
    <cellStyle name="Hyperlink" xfId="74" builtinId="8" hidden="1"/>
    <cellStyle name="Hyperlink" xfId="76" builtinId="8" hidden="1"/>
    <cellStyle name="Hyperlink" xfId="78" builtinId="8" hidden="1"/>
    <cellStyle name="Hyperlink" xfId="80" builtinId="8" hidden="1"/>
    <cellStyle name="Hyperlink" xfId="82" builtinId="8" hidden="1"/>
    <cellStyle name="Hyperlink" xfId="84" builtinId="8" hidden="1"/>
    <cellStyle name="Hyperlink" xfId="86" builtinId="8" hidden="1"/>
    <cellStyle name="Hyperlink" xfId="88" builtinId="8" hidden="1"/>
    <cellStyle name="Hyperlink" xfId="90" builtinId="8" hidden="1"/>
    <cellStyle name="Hyperlink" xfId="92" builtinId="8" hidden="1"/>
    <cellStyle name="Hyperlink" xfId="94" builtinId="8" hidden="1"/>
    <cellStyle name="Hyperlink" xfId="96" builtinId="8" hidden="1"/>
    <cellStyle name="Hyperlink" xfId="98" builtinId="8" hidden="1"/>
    <cellStyle name="Hyperlink" xfId="118" builtinId="8" hidden="1"/>
    <cellStyle name="Hyperlink" xfId="120" builtinId="8" hidden="1"/>
    <cellStyle name="Hyperlink" xfId="122" builtinId="8" hidden="1"/>
    <cellStyle name="Hyperlink" xfId="124" builtinId="8" hidden="1"/>
    <cellStyle name="Hyperlink" xfId="126" builtinId="8" hidden="1"/>
    <cellStyle name="Hyperlink" xfId="128" builtinId="8" hidden="1"/>
    <cellStyle name="Hyperlink" xfId="130" builtinId="8" hidden="1"/>
    <cellStyle name="Hyperlink" xfId="132" builtinId="8" hidden="1"/>
    <cellStyle name="Hyperlink" xfId="134" builtinId="8" hidden="1"/>
    <cellStyle name="Hyperlink" xfId="136" builtinId="8" hidden="1"/>
    <cellStyle name="Hyperlink" xfId="138" builtinId="8" hidden="1"/>
    <cellStyle name="Hyperlink" xfId="140" builtinId="8" hidden="1"/>
    <cellStyle name="Hyperlink" xfId="142" builtinId="8" hidden="1"/>
    <cellStyle name="Hyperlink" xfId="144" builtinId="8" hidden="1"/>
    <cellStyle name="Hyperlink" xfId="146" builtinId="8" hidden="1"/>
    <cellStyle name="Hyperlink" xfId="148" builtinId="8" hidden="1"/>
    <cellStyle name="Hyperlink" xfId="150" builtinId="8" hidden="1"/>
    <cellStyle name="Hyperlink" xfId="152" builtinId="8" hidden="1"/>
    <cellStyle name="Hyperlink" xfId="154" builtinId="8" hidden="1"/>
    <cellStyle name="Hyperlink" xfId="156" builtinId="8" hidden="1"/>
    <cellStyle name="Hyperlink" xfId="158" builtinId="8" hidden="1"/>
    <cellStyle name="Hyperlink" xfId="160" builtinId="8" hidden="1"/>
    <cellStyle name="Hyperlink" xfId="162" builtinId="8" hidden="1"/>
    <cellStyle name="Hyperlink" xfId="164" builtinId="8" hidden="1"/>
    <cellStyle name="Hyperlink" xfId="166" builtinId="8" hidden="1"/>
    <cellStyle name="Hyperlink" xfId="168" builtinId="8" hidden="1"/>
    <cellStyle name="Hyperlink" xfId="170" builtinId="8" hidden="1"/>
    <cellStyle name="Hyperlink" xfId="172" builtinId="8" hidden="1"/>
    <cellStyle name="Hyperlink" xfId="174" builtinId="8" hidden="1"/>
    <cellStyle name="Hyperlink" xfId="176" builtinId="8" hidden="1"/>
    <cellStyle name="Hyperlink" xfId="178" builtinId="8" hidden="1"/>
    <cellStyle name="Hyperlink" xfId="180" builtinId="8" hidden="1"/>
    <cellStyle name="Hyperlink" xfId="182" builtinId="8" hidden="1"/>
    <cellStyle name="Hyperlink" xfId="184" builtinId="8" hidden="1"/>
    <cellStyle name="Hyperlink" xfId="186" builtinId="8" hidden="1"/>
    <cellStyle name="Hyperlink" xfId="188" builtinId="8" hidden="1"/>
    <cellStyle name="Hyperlink" xfId="190" builtinId="8" hidden="1"/>
    <cellStyle name="Hyperlink" xfId="192" builtinId="8" hidden="1"/>
    <cellStyle name="Hyperlink" xfId="194" builtinId="8" hidden="1"/>
    <cellStyle name="Hyperlink" xfId="196" builtinId="8" hidden="1"/>
    <cellStyle name="Hyperlink" xfId="198" builtinId="8" hidden="1"/>
    <cellStyle name="Hyperlink" xfId="200" builtinId="8" hidden="1"/>
    <cellStyle name="Hyperlink" xfId="202" builtinId="8" hidden="1"/>
    <cellStyle name="Hyperlink" xfId="204" builtinId="8" hidden="1"/>
    <cellStyle name="Hyperlink" xfId="206" builtinId="8" hidden="1"/>
    <cellStyle name="Hyperlink" xfId="208" builtinId="8" hidden="1"/>
    <cellStyle name="Hyperlink" xfId="210" builtinId="8" hidden="1"/>
    <cellStyle name="Hyperlink" xfId="212" builtinId="8" hidden="1"/>
    <cellStyle name="Normal" xfId="0" builtinId="0"/>
    <cellStyle name="Normal 2 2" xfId="4" xr:uid="{00000000-0005-0000-0000-0000D1000000}"/>
    <cellStyle name="Normal 3" xfId="2" xr:uid="{00000000-0005-0000-0000-0000D2000000}"/>
    <cellStyle name="Normal 6" xfId="3" xr:uid="{00000000-0005-0000-0000-0000D3000000}"/>
    <cellStyle name="Normal 9" xfId="1" xr:uid="{00000000-0005-0000-0000-0000D4000000}"/>
    <cellStyle name="Normal 9 2" xfId="23" xr:uid="{00000000-0005-0000-0000-0000D500000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Y67"/>
  <sheetViews>
    <sheetView showGridLines="0" tabSelected="1" topLeftCell="A46" zoomScale="70" zoomScaleNormal="70" workbookViewId="0">
      <selection activeCell="B62" sqref="B62"/>
    </sheetView>
  </sheetViews>
  <sheetFormatPr defaultColWidth="12.109375" defaultRowHeight="15" customHeight="1" x14ac:dyDescent="0.3"/>
  <cols>
    <col min="1" max="1" width="16" style="10" customWidth="1"/>
    <col min="2" max="2" width="63.109375" style="1" customWidth="1"/>
    <col min="3" max="17" width="14.77734375" style="1" customWidth="1"/>
    <col min="18" max="18" width="14.77734375" style="77" customWidth="1"/>
    <col min="19" max="21" width="14.77734375" style="1" customWidth="1"/>
    <col min="22" max="22" width="14.77734375" style="5" customWidth="1"/>
    <col min="23" max="23" width="14.77734375" style="6" customWidth="1"/>
    <col min="24" max="25" width="14.77734375" style="1" customWidth="1"/>
    <col min="26" max="16384" width="12.109375" style="7"/>
  </cols>
  <sheetData>
    <row r="2" spans="1:25" s="2" customFormat="1" ht="15" customHeight="1" x14ac:dyDescent="0.4">
      <c r="A2" s="9"/>
      <c r="B2" s="46" t="str">
        <f>CONCATENATE("Number and percentage of public school students ",A7, ", by race/ethnicity, disability status, and English proficiency, by state: School Year 2017-18")</f>
        <v>Number and percentage of public school students subjected to physical restraint, by race/ethnicity, disability status, and English proficiency, by state: School Year 2017-18</v>
      </c>
      <c r="C2" s="46"/>
      <c r="D2" s="46"/>
      <c r="E2" s="46"/>
      <c r="F2" s="46"/>
      <c r="G2" s="46"/>
      <c r="H2" s="46"/>
      <c r="I2" s="46"/>
      <c r="J2" s="46"/>
      <c r="K2" s="46"/>
      <c r="L2" s="46"/>
      <c r="M2" s="46"/>
      <c r="N2" s="46"/>
      <c r="O2" s="46"/>
      <c r="P2" s="46"/>
      <c r="Q2" s="46"/>
      <c r="R2" s="78"/>
      <c r="S2" s="46"/>
      <c r="T2" s="46"/>
      <c r="U2" s="46"/>
      <c r="V2" s="46"/>
      <c r="W2" s="46"/>
    </row>
    <row r="3" spans="1:25" s="1" customFormat="1" ht="15" customHeight="1" thickBot="1" x14ac:dyDescent="0.35">
      <c r="A3" s="8"/>
      <c r="B3" s="3"/>
      <c r="C3" s="4"/>
      <c r="D3" s="4"/>
      <c r="E3" s="4"/>
      <c r="F3" s="4"/>
      <c r="G3" s="4"/>
      <c r="H3" s="4"/>
      <c r="I3" s="4"/>
      <c r="J3" s="4"/>
      <c r="K3" s="4"/>
      <c r="L3" s="4"/>
      <c r="M3" s="4"/>
      <c r="N3" s="4"/>
      <c r="O3" s="4"/>
      <c r="P3" s="4"/>
      <c r="Q3" s="4"/>
      <c r="R3" s="79"/>
      <c r="S3" s="4"/>
      <c r="T3" s="4"/>
      <c r="U3" s="4"/>
      <c r="V3" s="4"/>
      <c r="W3" s="5"/>
      <c r="X3" s="4"/>
      <c r="Y3" s="4"/>
    </row>
    <row r="4" spans="1:25" s="12" customFormat="1" ht="25" customHeight="1" x14ac:dyDescent="0.25">
      <c r="A4" s="11"/>
      <c r="B4" s="87" t="s">
        <v>0</v>
      </c>
      <c r="C4" s="89" t="s">
        <v>9</v>
      </c>
      <c r="D4" s="91" t="s">
        <v>75</v>
      </c>
      <c r="E4" s="92"/>
      <c r="F4" s="92"/>
      <c r="G4" s="92"/>
      <c r="H4" s="92"/>
      <c r="I4" s="92"/>
      <c r="J4" s="92"/>
      <c r="K4" s="92"/>
      <c r="L4" s="92"/>
      <c r="M4" s="92"/>
      <c r="N4" s="92"/>
      <c r="O4" s="92"/>
      <c r="P4" s="92"/>
      <c r="Q4" s="93"/>
      <c r="R4" s="94" t="s">
        <v>67</v>
      </c>
      <c r="S4" s="95"/>
      <c r="T4" s="94" t="s">
        <v>15</v>
      </c>
      <c r="U4" s="95"/>
      <c r="V4" s="94" t="s">
        <v>10</v>
      </c>
      <c r="W4" s="95"/>
      <c r="X4" s="98" t="s">
        <v>13</v>
      </c>
      <c r="Y4" s="100" t="s">
        <v>11</v>
      </c>
    </row>
    <row r="5" spans="1:25" s="12" customFormat="1" ht="25" customHeight="1" x14ac:dyDescent="0.3">
      <c r="A5" s="11"/>
      <c r="B5" s="88"/>
      <c r="C5" s="90"/>
      <c r="D5" s="102" t="s">
        <v>1</v>
      </c>
      <c r="E5" s="103"/>
      <c r="F5" s="104" t="s">
        <v>2</v>
      </c>
      <c r="G5" s="103"/>
      <c r="H5" s="105" t="s">
        <v>3</v>
      </c>
      <c r="I5" s="103"/>
      <c r="J5" s="105" t="s">
        <v>4</v>
      </c>
      <c r="K5" s="103"/>
      <c r="L5" s="105" t="s">
        <v>5</v>
      </c>
      <c r="M5" s="103"/>
      <c r="N5" s="105" t="s">
        <v>6</v>
      </c>
      <c r="O5" s="103"/>
      <c r="P5" s="105" t="s">
        <v>7</v>
      </c>
      <c r="Q5" s="106"/>
      <c r="R5" s="96"/>
      <c r="S5" s="97"/>
      <c r="T5" s="96"/>
      <c r="U5" s="97"/>
      <c r="V5" s="96"/>
      <c r="W5" s="97"/>
      <c r="X5" s="99"/>
      <c r="Y5" s="101"/>
    </row>
    <row r="6" spans="1:25" s="12" customFormat="1" ht="15" customHeight="1" thickBot="1" x14ac:dyDescent="0.35">
      <c r="A6" s="11"/>
      <c r="B6" s="13"/>
      <c r="C6" s="40"/>
      <c r="D6" s="14" t="s">
        <v>8</v>
      </c>
      <c r="E6" s="15" t="s">
        <v>12</v>
      </c>
      <c r="F6" s="16" t="s">
        <v>8</v>
      </c>
      <c r="G6" s="15" t="s">
        <v>12</v>
      </c>
      <c r="H6" s="16" t="s">
        <v>8</v>
      </c>
      <c r="I6" s="15" t="s">
        <v>12</v>
      </c>
      <c r="J6" s="16" t="s">
        <v>8</v>
      </c>
      <c r="K6" s="15" t="s">
        <v>12</v>
      </c>
      <c r="L6" s="16" t="s">
        <v>8</v>
      </c>
      <c r="M6" s="15" t="s">
        <v>12</v>
      </c>
      <c r="N6" s="16" t="s">
        <v>8</v>
      </c>
      <c r="O6" s="15" t="s">
        <v>12</v>
      </c>
      <c r="P6" s="16" t="s">
        <v>8</v>
      </c>
      <c r="Q6" s="17" t="s">
        <v>12</v>
      </c>
      <c r="R6" s="80" t="s">
        <v>8</v>
      </c>
      <c r="S6" s="18" t="s">
        <v>76</v>
      </c>
      <c r="T6" s="14" t="s">
        <v>8</v>
      </c>
      <c r="U6" s="18" t="s">
        <v>76</v>
      </c>
      <c r="V6" s="16" t="s">
        <v>8</v>
      </c>
      <c r="W6" s="18" t="s">
        <v>76</v>
      </c>
      <c r="X6" s="19"/>
      <c r="Y6" s="20"/>
    </row>
    <row r="7" spans="1:25" s="22" customFormat="1" ht="15" customHeight="1" x14ac:dyDescent="0.25">
      <c r="A7" s="21" t="s">
        <v>68</v>
      </c>
      <c r="B7" s="75" t="s">
        <v>71</v>
      </c>
      <c r="C7" s="47">
        <v>71204</v>
      </c>
      <c r="D7" s="48">
        <v>661</v>
      </c>
      <c r="E7" s="49">
        <v>0.92830000000000001</v>
      </c>
      <c r="F7" s="50">
        <v>811</v>
      </c>
      <c r="G7" s="49">
        <v>1.1389800000000001</v>
      </c>
      <c r="H7" s="50">
        <v>10005</v>
      </c>
      <c r="I7" s="49">
        <v>14.0512</v>
      </c>
      <c r="J7" s="50">
        <v>20212</v>
      </c>
      <c r="K7" s="49">
        <v>28.385999999999999</v>
      </c>
      <c r="L7" s="50">
        <v>35118</v>
      </c>
      <c r="M7" s="49">
        <v>49.320300000000003</v>
      </c>
      <c r="N7" s="51">
        <v>87</v>
      </c>
      <c r="O7" s="49">
        <v>0.12218</v>
      </c>
      <c r="P7" s="52">
        <v>4320</v>
      </c>
      <c r="Q7" s="53">
        <v>6.0670999999999999</v>
      </c>
      <c r="R7" s="81">
        <v>57080</v>
      </c>
      <c r="S7" s="55">
        <v>80.164000000000001</v>
      </c>
      <c r="T7" s="54">
        <v>919</v>
      </c>
      <c r="U7" s="53">
        <v>1.2906599999999999</v>
      </c>
      <c r="V7" s="54">
        <v>2655</v>
      </c>
      <c r="W7" s="55">
        <v>3.7286999999999999</v>
      </c>
      <c r="X7" s="56">
        <v>97632</v>
      </c>
      <c r="Y7" s="57">
        <v>99.701999999999998</v>
      </c>
    </row>
    <row r="8" spans="1:25" s="22" customFormat="1" ht="15" customHeight="1" x14ac:dyDescent="0.25">
      <c r="A8" s="21" t="s">
        <v>14</v>
      </c>
      <c r="B8" s="23" t="s">
        <v>17</v>
      </c>
      <c r="C8" s="24">
        <v>1080</v>
      </c>
      <c r="D8" s="25">
        <v>3</v>
      </c>
      <c r="E8" s="26">
        <v>0.27779999999999999</v>
      </c>
      <c r="F8" s="27">
        <v>4</v>
      </c>
      <c r="G8" s="26">
        <v>0.37036999999999998</v>
      </c>
      <c r="H8" s="33">
        <v>28</v>
      </c>
      <c r="I8" s="26">
        <v>2.5926</v>
      </c>
      <c r="J8" s="27">
        <v>495</v>
      </c>
      <c r="K8" s="26">
        <v>45.833300000000001</v>
      </c>
      <c r="L8" s="27">
        <v>542</v>
      </c>
      <c r="M8" s="26">
        <v>50.185200000000002</v>
      </c>
      <c r="N8" s="27">
        <v>2</v>
      </c>
      <c r="O8" s="26">
        <v>0.18518999999999999</v>
      </c>
      <c r="P8" s="35">
        <v>6</v>
      </c>
      <c r="Q8" s="29">
        <v>0.55559999999999998</v>
      </c>
      <c r="R8" s="82">
        <v>885</v>
      </c>
      <c r="S8" s="30">
        <v>81.944400000000002</v>
      </c>
      <c r="T8" s="25">
        <v>9</v>
      </c>
      <c r="U8" s="29">
        <v>0.83333000000000002</v>
      </c>
      <c r="V8" s="34">
        <v>8</v>
      </c>
      <c r="W8" s="30">
        <v>0.74070000000000003</v>
      </c>
      <c r="X8" s="31">
        <v>1390</v>
      </c>
      <c r="Y8" s="32">
        <v>100</v>
      </c>
    </row>
    <row r="9" spans="1:25" s="22" customFormat="1" ht="15" customHeight="1" x14ac:dyDescent="0.25">
      <c r="A9" s="21" t="s">
        <v>14</v>
      </c>
      <c r="B9" s="58" t="s">
        <v>16</v>
      </c>
      <c r="C9" s="47">
        <v>286</v>
      </c>
      <c r="D9" s="48">
        <v>71</v>
      </c>
      <c r="E9" s="49">
        <v>24.825199999999999</v>
      </c>
      <c r="F9" s="50">
        <v>5</v>
      </c>
      <c r="G9" s="49">
        <v>1.7482500000000001</v>
      </c>
      <c r="H9" s="50">
        <v>20</v>
      </c>
      <c r="I9" s="49">
        <v>6.9930000000000003</v>
      </c>
      <c r="J9" s="51">
        <v>16</v>
      </c>
      <c r="K9" s="49">
        <v>5.5944000000000003</v>
      </c>
      <c r="L9" s="51">
        <v>97</v>
      </c>
      <c r="M9" s="49">
        <v>33.9161</v>
      </c>
      <c r="N9" s="50">
        <v>2</v>
      </c>
      <c r="O9" s="49">
        <v>0.69930000000000003</v>
      </c>
      <c r="P9" s="59">
        <v>75</v>
      </c>
      <c r="Q9" s="53">
        <v>26.223800000000001</v>
      </c>
      <c r="R9" s="81">
        <v>236</v>
      </c>
      <c r="S9" s="55">
        <v>82.517499999999998</v>
      </c>
      <c r="T9" s="60">
        <v>1</v>
      </c>
      <c r="U9" s="53">
        <v>0.34965000000000002</v>
      </c>
      <c r="V9" s="60">
        <v>22</v>
      </c>
      <c r="W9" s="55">
        <v>7.6923000000000004</v>
      </c>
      <c r="X9" s="56">
        <v>506</v>
      </c>
      <c r="Y9" s="57">
        <v>100</v>
      </c>
    </row>
    <row r="10" spans="1:25" s="22" customFormat="1" ht="15" customHeight="1" x14ac:dyDescent="0.25">
      <c r="A10" s="21" t="s">
        <v>14</v>
      </c>
      <c r="B10" s="23" t="s">
        <v>19</v>
      </c>
      <c r="C10" s="24">
        <v>1130</v>
      </c>
      <c r="D10" s="34">
        <v>62</v>
      </c>
      <c r="E10" s="26">
        <v>5.4866999999999999</v>
      </c>
      <c r="F10" s="27">
        <v>8</v>
      </c>
      <c r="G10" s="26">
        <v>0.70796000000000003</v>
      </c>
      <c r="H10" s="33">
        <v>296</v>
      </c>
      <c r="I10" s="26">
        <v>26.194700000000001</v>
      </c>
      <c r="J10" s="27">
        <v>191</v>
      </c>
      <c r="K10" s="26">
        <v>16.902699999999999</v>
      </c>
      <c r="L10" s="33">
        <v>516</v>
      </c>
      <c r="M10" s="26">
        <v>45.663699999999999</v>
      </c>
      <c r="N10" s="33">
        <v>0</v>
      </c>
      <c r="O10" s="26">
        <v>0</v>
      </c>
      <c r="P10" s="28">
        <v>57</v>
      </c>
      <c r="Q10" s="29">
        <v>5.0442</v>
      </c>
      <c r="R10" s="82">
        <v>908</v>
      </c>
      <c r="S10" s="30">
        <v>80.353999999999999</v>
      </c>
      <c r="T10" s="34">
        <v>11</v>
      </c>
      <c r="U10" s="29">
        <v>0.97345000000000004</v>
      </c>
      <c r="V10" s="34">
        <v>42</v>
      </c>
      <c r="W10" s="30">
        <v>3.7168000000000001</v>
      </c>
      <c r="X10" s="31">
        <v>2000</v>
      </c>
      <c r="Y10" s="32">
        <v>100</v>
      </c>
    </row>
    <row r="11" spans="1:25" s="22" customFormat="1" ht="15" customHeight="1" x14ac:dyDescent="0.25">
      <c r="A11" s="21" t="s">
        <v>14</v>
      </c>
      <c r="B11" s="58" t="s">
        <v>18</v>
      </c>
      <c r="C11" s="47">
        <v>323</v>
      </c>
      <c r="D11" s="48">
        <v>1</v>
      </c>
      <c r="E11" s="49">
        <v>0.30959999999999999</v>
      </c>
      <c r="F11" s="51">
        <v>2</v>
      </c>
      <c r="G11" s="49">
        <v>0.61919999999999997</v>
      </c>
      <c r="H11" s="50">
        <v>13</v>
      </c>
      <c r="I11" s="49">
        <v>4.0247999999999999</v>
      </c>
      <c r="J11" s="50">
        <v>126</v>
      </c>
      <c r="K11" s="49">
        <v>39.009300000000003</v>
      </c>
      <c r="L11" s="50">
        <v>173</v>
      </c>
      <c r="M11" s="49">
        <v>53.560400000000001</v>
      </c>
      <c r="N11" s="50">
        <v>0</v>
      </c>
      <c r="O11" s="49">
        <v>0</v>
      </c>
      <c r="P11" s="59">
        <v>8</v>
      </c>
      <c r="Q11" s="53">
        <v>2.4767999999999999</v>
      </c>
      <c r="R11" s="81">
        <v>152</v>
      </c>
      <c r="S11" s="55">
        <v>47.058799999999998</v>
      </c>
      <c r="T11" s="60">
        <v>4</v>
      </c>
      <c r="U11" s="53">
        <v>1.2383900000000001</v>
      </c>
      <c r="V11" s="48">
        <v>10</v>
      </c>
      <c r="W11" s="55">
        <v>3.0960000000000001</v>
      </c>
      <c r="X11" s="56">
        <v>1088</v>
      </c>
      <c r="Y11" s="57">
        <v>100</v>
      </c>
    </row>
    <row r="12" spans="1:25" s="22" customFormat="1" ht="15" customHeight="1" x14ac:dyDescent="0.25">
      <c r="A12" s="21" t="s">
        <v>14</v>
      </c>
      <c r="B12" s="23" t="s">
        <v>20</v>
      </c>
      <c r="C12" s="24">
        <v>1982</v>
      </c>
      <c r="D12" s="25">
        <v>23</v>
      </c>
      <c r="E12" s="26">
        <v>1.1604000000000001</v>
      </c>
      <c r="F12" s="33">
        <v>58</v>
      </c>
      <c r="G12" s="26">
        <v>2.9263400000000002</v>
      </c>
      <c r="H12" s="27">
        <v>738</v>
      </c>
      <c r="I12" s="26">
        <v>37.235100000000003</v>
      </c>
      <c r="J12" s="27">
        <v>351</v>
      </c>
      <c r="K12" s="26">
        <v>17.709399999999999</v>
      </c>
      <c r="L12" s="27">
        <v>732</v>
      </c>
      <c r="M12" s="26">
        <v>36.932400000000001</v>
      </c>
      <c r="N12" s="33">
        <v>5</v>
      </c>
      <c r="O12" s="26">
        <v>0.25226999999999999</v>
      </c>
      <c r="P12" s="35">
        <v>85</v>
      </c>
      <c r="Q12" s="29">
        <v>4.2885999999999997</v>
      </c>
      <c r="R12" s="82">
        <v>1734</v>
      </c>
      <c r="S12" s="30">
        <v>87.487399999999994</v>
      </c>
      <c r="T12" s="34">
        <v>6</v>
      </c>
      <c r="U12" s="29">
        <v>0.30271999999999999</v>
      </c>
      <c r="V12" s="25">
        <v>227</v>
      </c>
      <c r="W12" s="30">
        <v>11.453099999999999</v>
      </c>
      <c r="X12" s="31">
        <v>10121</v>
      </c>
      <c r="Y12" s="32">
        <v>100</v>
      </c>
    </row>
    <row r="13" spans="1:25" s="22" customFormat="1" ht="15" customHeight="1" x14ac:dyDescent="0.25">
      <c r="A13" s="21" t="s">
        <v>14</v>
      </c>
      <c r="B13" s="58" t="s">
        <v>21</v>
      </c>
      <c r="C13" s="47">
        <v>568</v>
      </c>
      <c r="D13" s="48">
        <v>5</v>
      </c>
      <c r="E13" s="49">
        <v>0.88029999999999997</v>
      </c>
      <c r="F13" s="51">
        <v>8</v>
      </c>
      <c r="G13" s="49">
        <v>1.40845</v>
      </c>
      <c r="H13" s="50">
        <v>200</v>
      </c>
      <c r="I13" s="49">
        <v>35.211300000000001</v>
      </c>
      <c r="J13" s="51">
        <v>75</v>
      </c>
      <c r="K13" s="49">
        <v>13.2042</v>
      </c>
      <c r="L13" s="50">
        <v>242</v>
      </c>
      <c r="M13" s="49">
        <v>42.605600000000003</v>
      </c>
      <c r="N13" s="50">
        <v>3</v>
      </c>
      <c r="O13" s="49">
        <v>0.52817000000000003</v>
      </c>
      <c r="P13" s="52">
        <v>35</v>
      </c>
      <c r="Q13" s="53">
        <v>6.1619999999999999</v>
      </c>
      <c r="R13" s="81">
        <v>397</v>
      </c>
      <c r="S13" s="55">
        <v>69.894400000000005</v>
      </c>
      <c r="T13" s="48">
        <v>4</v>
      </c>
      <c r="U13" s="53">
        <v>0.70423000000000002</v>
      </c>
      <c r="V13" s="60">
        <v>44</v>
      </c>
      <c r="W13" s="55">
        <v>7.7465000000000002</v>
      </c>
      <c r="X13" s="56">
        <v>1908</v>
      </c>
      <c r="Y13" s="57">
        <v>100</v>
      </c>
    </row>
    <row r="14" spans="1:25" s="22" customFormat="1" ht="15" customHeight="1" x14ac:dyDescent="0.25">
      <c r="A14" s="21" t="s">
        <v>14</v>
      </c>
      <c r="B14" s="23" t="s">
        <v>22</v>
      </c>
      <c r="C14" s="36">
        <v>1946</v>
      </c>
      <c r="D14" s="25">
        <v>8</v>
      </c>
      <c r="E14" s="26">
        <v>0.41110000000000002</v>
      </c>
      <c r="F14" s="27">
        <v>27</v>
      </c>
      <c r="G14" s="26">
        <v>1.3874599999999999</v>
      </c>
      <c r="H14" s="33">
        <v>574</v>
      </c>
      <c r="I14" s="26">
        <v>29.496400000000001</v>
      </c>
      <c r="J14" s="33">
        <v>450</v>
      </c>
      <c r="K14" s="26">
        <v>23.124400000000001</v>
      </c>
      <c r="L14" s="33">
        <v>795</v>
      </c>
      <c r="M14" s="26">
        <v>40.853000000000002</v>
      </c>
      <c r="N14" s="27">
        <v>2</v>
      </c>
      <c r="O14" s="26">
        <v>0.10277</v>
      </c>
      <c r="P14" s="28">
        <v>90</v>
      </c>
      <c r="Q14" s="29">
        <v>4.6249000000000002</v>
      </c>
      <c r="R14" s="82">
        <v>1631</v>
      </c>
      <c r="S14" s="30">
        <v>83.812899999999999</v>
      </c>
      <c r="T14" s="34">
        <v>76</v>
      </c>
      <c r="U14" s="29">
        <v>3.9054500000000001</v>
      </c>
      <c r="V14" s="25">
        <v>110</v>
      </c>
      <c r="W14" s="30">
        <v>5.6525999999999996</v>
      </c>
      <c r="X14" s="31">
        <v>1214</v>
      </c>
      <c r="Y14" s="32">
        <v>100</v>
      </c>
    </row>
    <row r="15" spans="1:25" s="22" customFormat="1" ht="15" customHeight="1" x14ac:dyDescent="0.25">
      <c r="A15" s="21" t="s">
        <v>14</v>
      </c>
      <c r="B15" s="58" t="s">
        <v>24</v>
      </c>
      <c r="C15" s="61">
        <v>599</v>
      </c>
      <c r="D15" s="48">
        <v>0</v>
      </c>
      <c r="E15" s="49">
        <v>0</v>
      </c>
      <c r="F15" s="50">
        <v>3</v>
      </c>
      <c r="G15" s="49">
        <v>0.50083</v>
      </c>
      <c r="H15" s="50">
        <v>54</v>
      </c>
      <c r="I15" s="49">
        <v>9.0150000000000006</v>
      </c>
      <c r="J15" s="51">
        <v>306</v>
      </c>
      <c r="K15" s="49">
        <v>51.085099999999997</v>
      </c>
      <c r="L15" s="50">
        <v>213</v>
      </c>
      <c r="M15" s="49">
        <v>35.5593</v>
      </c>
      <c r="N15" s="51">
        <v>0</v>
      </c>
      <c r="O15" s="49">
        <v>0</v>
      </c>
      <c r="P15" s="52">
        <v>23</v>
      </c>
      <c r="Q15" s="53">
        <v>3.8397000000000001</v>
      </c>
      <c r="R15" s="81">
        <v>469</v>
      </c>
      <c r="S15" s="55">
        <v>78.297200000000004</v>
      </c>
      <c r="T15" s="60">
        <v>4</v>
      </c>
      <c r="U15" s="53">
        <v>0.66778000000000004</v>
      </c>
      <c r="V15" s="48">
        <v>10</v>
      </c>
      <c r="W15" s="55">
        <v>1.6694</v>
      </c>
      <c r="X15" s="56">
        <v>231</v>
      </c>
      <c r="Y15" s="57">
        <v>100</v>
      </c>
    </row>
    <row r="16" spans="1:25" s="22" customFormat="1" ht="15" customHeight="1" x14ac:dyDescent="0.25">
      <c r="A16" s="21" t="s">
        <v>14</v>
      </c>
      <c r="B16" s="23" t="s">
        <v>23</v>
      </c>
      <c r="C16" s="36">
        <v>236</v>
      </c>
      <c r="D16" s="34">
        <v>0</v>
      </c>
      <c r="E16" s="26">
        <v>0</v>
      </c>
      <c r="F16" s="33">
        <v>0</v>
      </c>
      <c r="G16" s="26">
        <v>0</v>
      </c>
      <c r="H16" s="27">
        <v>7</v>
      </c>
      <c r="I16" s="26">
        <v>2.9661</v>
      </c>
      <c r="J16" s="33">
        <v>224</v>
      </c>
      <c r="K16" s="26">
        <v>94.915300000000002</v>
      </c>
      <c r="L16" s="27">
        <v>4</v>
      </c>
      <c r="M16" s="26">
        <v>1.6949000000000001</v>
      </c>
      <c r="N16" s="33">
        <v>0</v>
      </c>
      <c r="O16" s="26">
        <v>0</v>
      </c>
      <c r="P16" s="28">
        <v>1</v>
      </c>
      <c r="Q16" s="29">
        <v>0.42370000000000002</v>
      </c>
      <c r="R16" s="82">
        <v>133</v>
      </c>
      <c r="S16" s="30">
        <v>56.355899999999998</v>
      </c>
      <c r="T16" s="25">
        <v>8</v>
      </c>
      <c r="U16" s="29">
        <v>3.3898299999999999</v>
      </c>
      <c r="V16" s="25">
        <v>8</v>
      </c>
      <c r="W16" s="30">
        <v>3.3898000000000001</v>
      </c>
      <c r="X16" s="31">
        <v>228</v>
      </c>
      <c r="Y16" s="32">
        <v>100</v>
      </c>
    </row>
    <row r="17" spans="1:25" s="22" customFormat="1" ht="15" customHeight="1" x14ac:dyDescent="0.25">
      <c r="A17" s="21" t="s">
        <v>14</v>
      </c>
      <c r="B17" s="58" t="s">
        <v>25</v>
      </c>
      <c r="C17" s="47">
        <v>2970</v>
      </c>
      <c r="D17" s="48">
        <v>2</v>
      </c>
      <c r="E17" s="49">
        <v>6.7299999999999999E-2</v>
      </c>
      <c r="F17" s="51">
        <v>16</v>
      </c>
      <c r="G17" s="49">
        <v>0.53871999999999998</v>
      </c>
      <c r="H17" s="50">
        <v>496</v>
      </c>
      <c r="I17" s="49">
        <v>16.700299999999999</v>
      </c>
      <c r="J17" s="51">
        <v>1024</v>
      </c>
      <c r="K17" s="49">
        <v>34.478099999999998</v>
      </c>
      <c r="L17" s="51">
        <v>1270</v>
      </c>
      <c r="M17" s="49">
        <v>42.760899999999999</v>
      </c>
      <c r="N17" s="51">
        <v>3</v>
      </c>
      <c r="O17" s="49">
        <v>0.10101</v>
      </c>
      <c r="P17" s="59">
        <v>159</v>
      </c>
      <c r="Q17" s="53">
        <v>5.3535000000000004</v>
      </c>
      <c r="R17" s="81">
        <v>2891</v>
      </c>
      <c r="S17" s="55">
        <v>97.340100000000007</v>
      </c>
      <c r="T17" s="48">
        <v>23</v>
      </c>
      <c r="U17" s="53">
        <v>0.77441000000000004</v>
      </c>
      <c r="V17" s="48">
        <v>70</v>
      </c>
      <c r="W17" s="55">
        <v>2.3569</v>
      </c>
      <c r="X17" s="56">
        <v>3976</v>
      </c>
      <c r="Y17" s="57">
        <v>100</v>
      </c>
    </row>
    <row r="18" spans="1:25" s="22" customFormat="1" ht="15" customHeight="1" x14ac:dyDescent="0.25">
      <c r="A18" s="21" t="s">
        <v>14</v>
      </c>
      <c r="B18" s="23" t="s">
        <v>26</v>
      </c>
      <c r="C18" s="24">
        <v>2524</v>
      </c>
      <c r="D18" s="34">
        <v>2</v>
      </c>
      <c r="E18" s="26">
        <v>7.9200000000000007E-2</v>
      </c>
      <c r="F18" s="27">
        <v>13</v>
      </c>
      <c r="G18" s="26">
        <v>0.51505999999999996</v>
      </c>
      <c r="H18" s="27">
        <v>164</v>
      </c>
      <c r="I18" s="26">
        <v>6.4976000000000003</v>
      </c>
      <c r="J18" s="27">
        <v>1205</v>
      </c>
      <c r="K18" s="26">
        <v>47.741700000000002</v>
      </c>
      <c r="L18" s="27">
        <v>1014</v>
      </c>
      <c r="M18" s="26">
        <v>40.174300000000002</v>
      </c>
      <c r="N18" s="27">
        <v>1</v>
      </c>
      <c r="O18" s="26" t="s">
        <v>73</v>
      </c>
      <c r="P18" s="28">
        <v>125</v>
      </c>
      <c r="Q18" s="29">
        <v>4.9524999999999997</v>
      </c>
      <c r="R18" s="82">
        <v>2073</v>
      </c>
      <c r="S18" s="30">
        <v>82.131500000000003</v>
      </c>
      <c r="T18" s="34">
        <v>16</v>
      </c>
      <c r="U18" s="29">
        <v>0.63390999999999997</v>
      </c>
      <c r="V18" s="25">
        <v>56</v>
      </c>
      <c r="W18" s="30">
        <v>2.2187000000000001</v>
      </c>
      <c r="X18" s="31">
        <v>2416</v>
      </c>
      <c r="Y18" s="32">
        <v>100</v>
      </c>
    </row>
    <row r="19" spans="1:25" s="22" customFormat="1" ht="15" customHeight="1" x14ac:dyDescent="0.25">
      <c r="A19" s="21" t="s">
        <v>14</v>
      </c>
      <c r="B19" s="58" t="s">
        <v>27</v>
      </c>
      <c r="C19" s="47">
        <v>0</v>
      </c>
      <c r="D19" s="48">
        <v>0</v>
      </c>
      <c r="E19" s="49">
        <v>0</v>
      </c>
      <c r="F19" s="50">
        <v>0</v>
      </c>
      <c r="G19" s="49">
        <v>0</v>
      </c>
      <c r="H19" s="50">
        <v>0</v>
      </c>
      <c r="I19" s="49">
        <v>0</v>
      </c>
      <c r="J19" s="50">
        <v>0</v>
      </c>
      <c r="K19" s="49">
        <v>0</v>
      </c>
      <c r="L19" s="50">
        <v>0</v>
      </c>
      <c r="M19" s="49">
        <v>0</v>
      </c>
      <c r="N19" s="50">
        <v>0</v>
      </c>
      <c r="O19" s="49">
        <v>0</v>
      </c>
      <c r="P19" s="52">
        <v>0</v>
      </c>
      <c r="Q19" s="53">
        <v>0</v>
      </c>
      <c r="R19" s="81">
        <v>0</v>
      </c>
      <c r="S19" s="55">
        <v>0</v>
      </c>
      <c r="T19" s="48">
        <v>0</v>
      </c>
      <c r="U19" s="53">
        <v>0</v>
      </c>
      <c r="V19" s="48">
        <v>0</v>
      </c>
      <c r="W19" s="55">
        <v>0</v>
      </c>
      <c r="X19" s="56">
        <v>292</v>
      </c>
      <c r="Y19" s="57">
        <v>100</v>
      </c>
    </row>
    <row r="20" spans="1:25" s="22" customFormat="1" ht="15" customHeight="1" x14ac:dyDescent="0.25">
      <c r="A20" s="21" t="s">
        <v>14</v>
      </c>
      <c r="B20" s="23" t="s">
        <v>29</v>
      </c>
      <c r="C20" s="36">
        <v>118</v>
      </c>
      <c r="D20" s="34">
        <v>7</v>
      </c>
      <c r="E20" s="26">
        <v>5.9321999999999999</v>
      </c>
      <c r="F20" s="33">
        <v>0</v>
      </c>
      <c r="G20" s="26">
        <v>0</v>
      </c>
      <c r="H20" s="27">
        <v>11</v>
      </c>
      <c r="I20" s="26">
        <v>9.3219999999999992</v>
      </c>
      <c r="J20" s="33">
        <v>2</v>
      </c>
      <c r="K20" s="26">
        <v>1.6949000000000001</v>
      </c>
      <c r="L20" s="33">
        <v>96</v>
      </c>
      <c r="M20" s="26">
        <v>81.355900000000005</v>
      </c>
      <c r="N20" s="33">
        <v>0</v>
      </c>
      <c r="O20" s="26">
        <v>0</v>
      </c>
      <c r="P20" s="28">
        <v>2</v>
      </c>
      <c r="Q20" s="29">
        <v>1.6949000000000001</v>
      </c>
      <c r="R20" s="82">
        <v>88</v>
      </c>
      <c r="S20" s="30">
        <v>74.576300000000003</v>
      </c>
      <c r="T20" s="34">
        <v>5</v>
      </c>
      <c r="U20" s="29">
        <v>4.2372899999999998</v>
      </c>
      <c r="V20" s="25">
        <v>3</v>
      </c>
      <c r="W20" s="30">
        <v>2.5424000000000002</v>
      </c>
      <c r="X20" s="31">
        <v>725</v>
      </c>
      <c r="Y20" s="32">
        <v>100</v>
      </c>
    </row>
    <row r="21" spans="1:25" s="22" customFormat="1" ht="15" customHeight="1" x14ac:dyDescent="0.25">
      <c r="A21" s="21" t="s">
        <v>14</v>
      </c>
      <c r="B21" s="58" t="s">
        <v>30</v>
      </c>
      <c r="C21" s="47">
        <v>2965</v>
      </c>
      <c r="D21" s="60">
        <v>3</v>
      </c>
      <c r="E21" s="49">
        <v>0.1012</v>
      </c>
      <c r="F21" s="50">
        <v>36</v>
      </c>
      <c r="G21" s="49">
        <v>1.21417</v>
      </c>
      <c r="H21" s="51">
        <v>383</v>
      </c>
      <c r="I21" s="49">
        <v>12.917400000000001</v>
      </c>
      <c r="J21" s="50">
        <v>974</v>
      </c>
      <c r="K21" s="49">
        <v>32.849899999999998</v>
      </c>
      <c r="L21" s="50">
        <v>1432</v>
      </c>
      <c r="M21" s="49">
        <v>48.296799999999998</v>
      </c>
      <c r="N21" s="50">
        <v>0</v>
      </c>
      <c r="O21" s="49">
        <v>0</v>
      </c>
      <c r="P21" s="59">
        <v>137</v>
      </c>
      <c r="Q21" s="53">
        <v>4.6205999999999996</v>
      </c>
      <c r="R21" s="81">
        <v>2432</v>
      </c>
      <c r="S21" s="55">
        <v>82.023600000000002</v>
      </c>
      <c r="T21" s="48">
        <v>34</v>
      </c>
      <c r="U21" s="53">
        <v>1.1467099999999999</v>
      </c>
      <c r="V21" s="60">
        <v>164</v>
      </c>
      <c r="W21" s="55">
        <v>5.5312000000000001</v>
      </c>
      <c r="X21" s="56">
        <v>4145</v>
      </c>
      <c r="Y21" s="57">
        <v>100</v>
      </c>
    </row>
    <row r="22" spans="1:25" s="22" customFormat="1" ht="15" customHeight="1" x14ac:dyDescent="0.25">
      <c r="A22" s="21" t="s">
        <v>14</v>
      </c>
      <c r="B22" s="23" t="s">
        <v>31</v>
      </c>
      <c r="C22" s="24">
        <v>2707</v>
      </c>
      <c r="D22" s="25">
        <v>2</v>
      </c>
      <c r="E22" s="26">
        <v>7.3899999999999993E-2</v>
      </c>
      <c r="F22" s="33">
        <v>17</v>
      </c>
      <c r="G22" s="26">
        <v>0.628</v>
      </c>
      <c r="H22" s="33">
        <v>118</v>
      </c>
      <c r="I22" s="26">
        <v>4.3590999999999998</v>
      </c>
      <c r="J22" s="27">
        <v>575</v>
      </c>
      <c r="K22" s="26">
        <v>21.241199999999999</v>
      </c>
      <c r="L22" s="27">
        <v>1788</v>
      </c>
      <c r="M22" s="26">
        <v>66.051000000000002</v>
      </c>
      <c r="N22" s="27">
        <v>2</v>
      </c>
      <c r="O22" s="26">
        <v>7.3880000000000001E-2</v>
      </c>
      <c r="P22" s="35">
        <v>205</v>
      </c>
      <c r="Q22" s="29">
        <v>7.5730000000000004</v>
      </c>
      <c r="R22" s="82">
        <v>2129</v>
      </c>
      <c r="S22" s="30">
        <v>78.647900000000007</v>
      </c>
      <c r="T22" s="34">
        <v>13</v>
      </c>
      <c r="U22" s="29">
        <v>0.48024</v>
      </c>
      <c r="V22" s="34">
        <v>52</v>
      </c>
      <c r="W22" s="30">
        <v>1.9209000000000001</v>
      </c>
      <c r="X22" s="31">
        <v>1886</v>
      </c>
      <c r="Y22" s="32">
        <v>100</v>
      </c>
    </row>
    <row r="23" spans="1:25" s="22" customFormat="1" ht="15" customHeight="1" x14ac:dyDescent="0.25">
      <c r="A23" s="21" t="s">
        <v>14</v>
      </c>
      <c r="B23" s="58" t="s">
        <v>28</v>
      </c>
      <c r="C23" s="47">
        <v>2276</v>
      </c>
      <c r="D23" s="48">
        <v>7</v>
      </c>
      <c r="E23" s="49">
        <v>0.30759999999999998</v>
      </c>
      <c r="F23" s="50">
        <v>9</v>
      </c>
      <c r="G23" s="49">
        <v>0.39543</v>
      </c>
      <c r="H23" s="50">
        <v>126</v>
      </c>
      <c r="I23" s="49">
        <v>5.5359999999999996</v>
      </c>
      <c r="J23" s="50">
        <v>552</v>
      </c>
      <c r="K23" s="49">
        <v>24.2531</v>
      </c>
      <c r="L23" s="50">
        <v>1359</v>
      </c>
      <c r="M23" s="49">
        <v>59.71</v>
      </c>
      <c r="N23" s="50">
        <v>9</v>
      </c>
      <c r="O23" s="49">
        <v>0.39543</v>
      </c>
      <c r="P23" s="59">
        <v>214</v>
      </c>
      <c r="Q23" s="53">
        <v>9.4024999999999999</v>
      </c>
      <c r="R23" s="81">
        <v>1831</v>
      </c>
      <c r="S23" s="55">
        <v>80.4482</v>
      </c>
      <c r="T23" s="60">
        <v>6</v>
      </c>
      <c r="U23" s="53">
        <v>0.26362000000000002</v>
      </c>
      <c r="V23" s="48">
        <v>45</v>
      </c>
      <c r="W23" s="55">
        <v>1.9772000000000001</v>
      </c>
      <c r="X23" s="56">
        <v>1343</v>
      </c>
      <c r="Y23" s="57">
        <v>100</v>
      </c>
    </row>
    <row r="24" spans="1:25" s="22" customFormat="1" ht="15" customHeight="1" x14ac:dyDescent="0.25">
      <c r="A24" s="21" t="s">
        <v>14</v>
      </c>
      <c r="B24" s="23" t="s">
        <v>32</v>
      </c>
      <c r="C24" s="24">
        <v>1231</v>
      </c>
      <c r="D24" s="34">
        <v>7</v>
      </c>
      <c r="E24" s="26">
        <v>0.56859999999999999</v>
      </c>
      <c r="F24" s="27">
        <v>7</v>
      </c>
      <c r="G24" s="26">
        <v>0.56864000000000003</v>
      </c>
      <c r="H24" s="33">
        <v>136</v>
      </c>
      <c r="I24" s="26">
        <v>11.0479</v>
      </c>
      <c r="J24" s="27">
        <v>203</v>
      </c>
      <c r="K24" s="26">
        <v>16.4907</v>
      </c>
      <c r="L24" s="27">
        <v>763</v>
      </c>
      <c r="M24" s="26">
        <v>61.982100000000003</v>
      </c>
      <c r="N24" s="27">
        <v>0</v>
      </c>
      <c r="O24" s="26">
        <v>0</v>
      </c>
      <c r="P24" s="35">
        <v>115</v>
      </c>
      <c r="Q24" s="29">
        <v>9.3420000000000005</v>
      </c>
      <c r="R24" s="82">
        <v>931</v>
      </c>
      <c r="S24" s="30">
        <v>75.629599999999996</v>
      </c>
      <c r="T24" s="34">
        <v>18</v>
      </c>
      <c r="U24" s="29">
        <v>1.4622299999999999</v>
      </c>
      <c r="V24" s="25">
        <v>34</v>
      </c>
      <c r="W24" s="30">
        <v>2.762</v>
      </c>
      <c r="X24" s="31">
        <v>1350</v>
      </c>
      <c r="Y24" s="32">
        <v>100</v>
      </c>
    </row>
    <row r="25" spans="1:25" s="22" customFormat="1" ht="15" customHeight="1" x14ac:dyDescent="0.25">
      <c r="A25" s="21" t="s">
        <v>14</v>
      </c>
      <c r="B25" s="58" t="s">
        <v>33</v>
      </c>
      <c r="C25" s="61">
        <v>2399</v>
      </c>
      <c r="D25" s="48">
        <v>1</v>
      </c>
      <c r="E25" s="49" t="s">
        <v>73</v>
      </c>
      <c r="F25" s="50">
        <v>8</v>
      </c>
      <c r="G25" s="49">
        <v>0.33346999999999999</v>
      </c>
      <c r="H25" s="50">
        <v>97</v>
      </c>
      <c r="I25" s="49">
        <v>4.0434000000000001</v>
      </c>
      <c r="J25" s="50">
        <v>991</v>
      </c>
      <c r="K25" s="49">
        <v>41.308900000000001</v>
      </c>
      <c r="L25" s="51">
        <v>1120</v>
      </c>
      <c r="M25" s="49">
        <v>46.686100000000003</v>
      </c>
      <c r="N25" s="50">
        <v>3</v>
      </c>
      <c r="O25" s="49">
        <v>0.12504999999999999</v>
      </c>
      <c r="P25" s="59">
        <v>179</v>
      </c>
      <c r="Q25" s="53">
        <v>7.4614000000000003</v>
      </c>
      <c r="R25" s="81">
        <v>1624</v>
      </c>
      <c r="S25" s="55">
        <v>67.694900000000004</v>
      </c>
      <c r="T25" s="48">
        <v>42</v>
      </c>
      <c r="U25" s="53">
        <v>1.7507299999999999</v>
      </c>
      <c r="V25" s="48">
        <v>46</v>
      </c>
      <c r="W25" s="55">
        <v>1.9175</v>
      </c>
      <c r="X25" s="56">
        <v>1401</v>
      </c>
      <c r="Y25" s="57">
        <v>100</v>
      </c>
    </row>
    <row r="26" spans="1:25" s="22" customFormat="1" ht="15" customHeight="1" x14ac:dyDescent="0.25">
      <c r="A26" s="21" t="s">
        <v>14</v>
      </c>
      <c r="B26" s="23" t="s">
        <v>34</v>
      </c>
      <c r="C26" s="24">
        <v>123</v>
      </c>
      <c r="D26" s="25">
        <v>0</v>
      </c>
      <c r="E26" s="26">
        <v>0</v>
      </c>
      <c r="F26" s="33">
        <v>0</v>
      </c>
      <c r="G26" s="26">
        <v>0</v>
      </c>
      <c r="H26" s="33">
        <v>2</v>
      </c>
      <c r="I26" s="26">
        <v>1.6259999999999999</v>
      </c>
      <c r="J26" s="27">
        <v>73</v>
      </c>
      <c r="K26" s="26">
        <v>59.349600000000002</v>
      </c>
      <c r="L26" s="27">
        <v>42</v>
      </c>
      <c r="M26" s="26">
        <v>34.146299999999997</v>
      </c>
      <c r="N26" s="33">
        <v>0</v>
      </c>
      <c r="O26" s="26">
        <v>0</v>
      </c>
      <c r="P26" s="35">
        <v>6</v>
      </c>
      <c r="Q26" s="29">
        <v>4.8780000000000001</v>
      </c>
      <c r="R26" s="82">
        <v>92</v>
      </c>
      <c r="S26" s="30">
        <v>74.796700000000001</v>
      </c>
      <c r="T26" s="25">
        <v>4</v>
      </c>
      <c r="U26" s="29">
        <v>3.25203</v>
      </c>
      <c r="V26" s="25">
        <v>0</v>
      </c>
      <c r="W26" s="30">
        <v>0</v>
      </c>
      <c r="X26" s="31">
        <v>1365</v>
      </c>
      <c r="Y26" s="32">
        <v>100</v>
      </c>
    </row>
    <row r="27" spans="1:25" s="22" customFormat="1" ht="15" customHeight="1" x14ac:dyDescent="0.25">
      <c r="A27" s="21" t="s">
        <v>14</v>
      </c>
      <c r="B27" s="58" t="s">
        <v>37</v>
      </c>
      <c r="C27" s="61">
        <v>942</v>
      </c>
      <c r="D27" s="60">
        <v>9</v>
      </c>
      <c r="E27" s="49">
        <v>0.95540000000000003</v>
      </c>
      <c r="F27" s="50">
        <v>2</v>
      </c>
      <c r="G27" s="49">
        <v>0.21231</v>
      </c>
      <c r="H27" s="50">
        <v>17</v>
      </c>
      <c r="I27" s="49">
        <v>1.8047</v>
      </c>
      <c r="J27" s="50">
        <v>57</v>
      </c>
      <c r="K27" s="49">
        <v>6.0510000000000002</v>
      </c>
      <c r="L27" s="51">
        <v>822</v>
      </c>
      <c r="M27" s="49">
        <v>87.261099999999999</v>
      </c>
      <c r="N27" s="50">
        <v>1</v>
      </c>
      <c r="O27" s="49">
        <v>0.10616</v>
      </c>
      <c r="P27" s="59">
        <v>34</v>
      </c>
      <c r="Q27" s="53">
        <v>3.6093000000000002</v>
      </c>
      <c r="R27" s="81">
        <v>811</v>
      </c>
      <c r="S27" s="55">
        <v>86.093400000000003</v>
      </c>
      <c r="T27" s="60">
        <v>12</v>
      </c>
      <c r="U27" s="53">
        <v>1.27389</v>
      </c>
      <c r="V27" s="48">
        <v>29</v>
      </c>
      <c r="W27" s="55">
        <v>3.0785999999999998</v>
      </c>
      <c r="X27" s="56">
        <v>579</v>
      </c>
      <c r="Y27" s="57">
        <v>100</v>
      </c>
    </row>
    <row r="28" spans="1:25" s="22" customFormat="1" ht="15" customHeight="1" x14ac:dyDescent="0.25">
      <c r="A28" s="21" t="s">
        <v>14</v>
      </c>
      <c r="B28" s="23" t="s">
        <v>36</v>
      </c>
      <c r="C28" s="36">
        <v>1773</v>
      </c>
      <c r="D28" s="34">
        <v>4</v>
      </c>
      <c r="E28" s="26">
        <v>0.22559999999999999</v>
      </c>
      <c r="F28" s="27">
        <v>35</v>
      </c>
      <c r="G28" s="26">
        <v>1.9740599999999999</v>
      </c>
      <c r="H28" s="27">
        <v>140</v>
      </c>
      <c r="I28" s="26">
        <v>7.8962000000000003</v>
      </c>
      <c r="J28" s="27">
        <v>846</v>
      </c>
      <c r="K28" s="26">
        <v>47.715699999999998</v>
      </c>
      <c r="L28" s="33">
        <v>600</v>
      </c>
      <c r="M28" s="26">
        <v>33.840899999999998</v>
      </c>
      <c r="N28" s="27">
        <v>0</v>
      </c>
      <c r="O28" s="26">
        <v>0</v>
      </c>
      <c r="P28" s="28">
        <v>148</v>
      </c>
      <c r="Q28" s="29">
        <v>8.3474000000000004</v>
      </c>
      <c r="R28" s="82">
        <v>1394</v>
      </c>
      <c r="S28" s="30">
        <v>78.623800000000003</v>
      </c>
      <c r="T28" s="25">
        <v>30</v>
      </c>
      <c r="U28" s="29">
        <v>1.6920500000000001</v>
      </c>
      <c r="V28" s="34">
        <v>65</v>
      </c>
      <c r="W28" s="30">
        <v>3.6661000000000001</v>
      </c>
      <c r="X28" s="31">
        <v>1414</v>
      </c>
      <c r="Y28" s="32">
        <v>100</v>
      </c>
    </row>
    <row r="29" spans="1:25" s="22" customFormat="1" ht="15" customHeight="1" x14ac:dyDescent="0.25">
      <c r="A29" s="21" t="s">
        <v>14</v>
      </c>
      <c r="B29" s="58" t="s">
        <v>35</v>
      </c>
      <c r="C29" s="47">
        <v>2075</v>
      </c>
      <c r="D29" s="48">
        <v>6</v>
      </c>
      <c r="E29" s="49">
        <v>0.28920000000000001</v>
      </c>
      <c r="F29" s="50">
        <v>27</v>
      </c>
      <c r="G29" s="49">
        <v>1.3011999999999999</v>
      </c>
      <c r="H29" s="51">
        <v>610</v>
      </c>
      <c r="I29" s="49">
        <v>29.397600000000001</v>
      </c>
      <c r="J29" s="50">
        <v>331</v>
      </c>
      <c r="K29" s="49">
        <v>15.9518</v>
      </c>
      <c r="L29" s="51">
        <v>966</v>
      </c>
      <c r="M29" s="49">
        <v>46.554200000000002</v>
      </c>
      <c r="N29" s="50">
        <v>0</v>
      </c>
      <c r="O29" s="49">
        <v>0</v>
      </c>
      <c r="P29" s="59">
        <v>135</v>
      </c>
      <c r="Q29" s="53">
        <v>6.5060000000000002</v>
      </c>
      <c r="R29" s="81">
        <v>1748</v>
      </c>
      <c r="S29" s="55">
        <v>84.241</v>
      </c>
      <c r="T29" s="48">
        <v>42</v>
      </c>
      <c r="U29" s="53">
        <v>2.0240999999999998</v>
      </c>
      <c r="V29" s="48">
        <v>178</v>
      </c>
      <c r="W29" s="55">
        <v>8.5783000000000005</v>
      </c>
      <c r="X29" s="56">
        <v>1870</v>
      </c>
      <c r="Y29" s="57">
        <v>99.465000000000003</v>
      </c>
    </row>
    <row r="30" spans="1:25" s="22" customFormat="1" ht="15" customHeight="1" x14ac:dyDescent="0.25">
      <c r="A30" s="21" t="s">
        <v>14</v>
      </c>
      <c r="B30" s="23" t="s">
        <v>38</v>
      </c>
      <c r="C30" s="24">
        <v>2095</v>
      </c>
      <c r="D30" s="34">
        <v>21</v>
      </c>
      <c r="E30" s="26">
        <v>1.0024</v>
      </c>
      <c r="F30" s="33">
        <v>15</v>
      </c>
      <c r="G30" s="26">
        <v>0.71599000000000002</v>
      </c>
      <c r="H30" s="27">
        <v>100</v>
      </c>
      <c r="I30" s="26">
        <v>4.7732999999999999</v>
      </c>
      <c r="J30" s="27">
        <v>356</v>
      </c>
      <c r="K30" s="26">
        <v>16.992799999999999</v>
      </c>
      <c r="L30" s="27">
        <v>1489</v>
      </c>
      <c r="M30" s="26">
        <v>71.073999999999998</v>
      </c>
      <c r="N30" s="27">
        <v>1</v>
      </c>
      <c r="O30" s="26" t="s">
        <v>73</v>
      </c>
      <c r="P30" s="28">
        <v>113</v>
      </c>
      <c r="Q30" s="29">
        <v>5.3937999999999997</v>
      </c>
      <c r="R30" s="82">
        <v>1637</v>
      </c>
      <c r="S30" s="30">
        <v>78.138400000000004</v>
      </c>
      <c r="T30" s="25">
        <v>17</v>
      </c>
      <c r="U30" s="29">
        <v>0.81145999999999996</v>
      </c>
      <c r="V30" s="34">
        <v>28</v>
      </c>
      <c r="W30" s="30">
        <v>1.3365</v>
      </c>
      <c r="X30" s="31">
        <v>3559</v>
      </c>
      <c r="Y30" s="32">
        <v>100</v>
      </c>
    </row>
    <row r="31" spans="1:25" s="22" customFormat="1" ht="15" customHeight="1" x14ac:dyDescent="0.25">
      <c r="A31" s="21" t="s">
        <v>14</v>
      </c>
      <c r="B31" s="58" t="s">
        <v>39</v>
      </c>
      <c r="C31" s="61">
        <v>2459</v>
      </c>
      <c r="D31" s="48">
        <v>76</v>
      </c>
      <c r="E31" s="49">
        <v>3.0907</v>
      </c>
      <c r="F31" s="51">
        <v>45</v>
      </c>
      <c r="G31" s="49">
        <v>1.8300099999999999</v>
      </c>
      <c r="H31" s="50">
        <v>199</v>
      </c>
      <c r="I31" s="49">
        <v>8.0927000000000007</v>
      </c>
      <c r="J31" s="51">
        <v>779</v>
      </c>
      <c r="K31" s="49">
        <v>31.679500000000001</v>
      </c>
      <c r="L31" s="50">
        <v>1181</v>
      </c>
      <c r="M31" s="49">
        <v>48.027700000000003</v>
      </c>
      <c r="N31" s="50">
        <v>0</v>
      </c>
      <c r="O31" s="49">
        <v>0</v>
      </c>
      <c r="P31" s="52">
        <v>179</v>
      </c>
      <c r="Q31" s="53">
        <v>7.2793999999999999</v>
      </c>
      <c r="R31" s="81">
        <v>2308</v>
      </c>
      <c r="S31" s="55">
        <v>93.859300000000005</v>
      </c>
      <c r="T31" s="48">
        <v>2</v>
      </c>
      <c r="U31" s="53">
        <v>8.133E-2</v>
      </c>
      <c r="V31" s="60">
        <v>81</v>
      </c>
      <c r="W31" s="55">
        <v>3.294</v>
      </c>
      <c r="X31" s="56">
        <v>2232</v>
      </c>
      <c r="Y31" s="57">
        <v>100</v>
      </c>
    </row>
    <row r="32" spans="1:25" s="22" customFormat="1" ht="15" customHeight="1" x14ac:dyDescent="0.25">
      <c r="A32" s="21" t="s">
        <v>14</v>
      </c>
      <c r="B32" s="23" t="s">
        <v>41</v>
      </c>
      <c r="C32" s="24">
        <v>357</v>
      </c>
      <c r="D32" s="25">
        <v>0</v>
      </c>
      <c r="E32" s="26">
        <v>0</v>
      </c>
      <c r="F32" s="27">
        <v>0</v>
      </c>
      <c r="G32" s="26">
        <v>0</v>
      </c>
      <c r="H32" s="27">
        <v>6</v>
      </c>
      <c r="I32" s="26">
        <v>1.6807000000000001</v>
      </c>
      <c r="J32" s="27">
        <v>243</v>
      </c>
      <c r="K32" s="26">
        <v>68.0672</v>
      </c>
      <c r="L32" s="33">
        <v>107</v>
      </c>
      <c r="M32" s="26">
        <v>29.972000000000001</v>
      </c>
      <c r="N32" s="33">
        <v>0</v>
      </c>
      <c r="O32" s="26">
        <v>0</v>
      </c>
      <c r="P32" s="35">
        <v>1</v>
      </c>
      <c r="Q32" s="29">
        <v>0.28010000000000002</v>
      </c>
      <c r="R32" s="82">
        <v>205</v>
      </c>
      <c r="S32" s="30">
        <v>57.423000000000002</v>
      </c>
      <c r="T32" s="34">
        <v>2</v>
      </c>
      <c r="U32" s="29">
        <v>0.56022000000000005</v>
      </c>
      <c r="V32" s="25">
        <v>2</v>
      </c>
      <c r="W32" s="30">
        <v>0.56020000000000003</v>
      </c>
      <c r="X32" s="31">
        <v>960</v>
      </c>
      <c r="Y32" s="32">
        <v>100</v>
      </c>
    </row>
    <row r="33" spans="1:25" s="22" customFormat="1" ht="15" customHeight="1" x14ac:dyDescent="0.25">
      <c r="A33" s="21" t="s">
        <v>14</v>
      </c>
      <c r="B33" s="58" t="s">
        <v>40</v>
      </c>
      <c r="C33" s="47">
        <v>2386</v>
      </c>
      <c r="D33" s="60">
        <v>2</v>
      </c>
      <c r="E33" s="49">
        <v>8.3799999999999999E-2</v>
      </c>
      <c r="F33" s="50">
        <v>9</v>
      </c>
      <c r="G33" s="49">
        <v>0.37719999999999998</v>
      </c>
      <c r="H33" s="51">
        <v>75</v>
      </c>
      <c r="I33" s="49">
        <v>3.1433</v>
      </c>
      <c r="J33" s="50">
        <v>579</v>
      </c>
      <c r="K33" s="49">
        <v>24.2666</v>
      </c>
      <c r="L33" s="50">
        <v>1583</v>
      </c>
      <c r="M33" s="49">
        <v>66.345299999999995</v>
      </c>
      <c r="N33" s="51">
        <v>0</v>
      </c>
      <c r="O33" s="49">
        <v>0</v>
      </c>
      <c r="P33" s="59">
        <v>138</v>
      </c>
      <c r="Q33" s="53">
        <v>5.7836999999999996</v>
      </c>
      <c r="R33" s="81">
        <v>1565</v>
      </c>
      <c r="S33" s="55">
        <v>65.590900000000005</v>
      </c>
      <c r="T33" s="60">
        <v>37</v>
      </c>
      <c r="U33" s="53">
        <v>1.55071</v>
      </c>
      <c r="V33" s="60">
        <v>16</v>
      </c>
      <c r="W33" s="55">
        <v>0.67059999999999997</v>
      </c>
      <c r="X33" s="56">
        <v>2381</v>
      </c>
      <c r="Y33" s="57">
        <v>100</v>
      </c>
    </row>
    <row r="34" spans="1:25" s="22" customFormat="1" ht="15" customHeight="1" x14ac:dyDescent="0.25">
      <c r="A34" s="21" t="s">
        <v>14</v>
      </c>
      <c r="B34" s="23" t="s">
        <v>42</v>
      </c>
      <c r="C34" s="36">
        <v>95</v>
      </c>
      <c r="D34" s="25">
        <v>10</v>
      </c>
      <c r="E34" s="26">
        <v>10.526300000000001</v>
      </c>
      <c r="F34" s="27">
        <v>0</v>
      </c>
      <c r="G34" s="26">
        <v>0</v>
      </c>
      <c r="H34" s="33">
        <v>0</v>
      </c>
      <c r="I34" s="26">
        <v>0</v>
      </c>
      <c r="J34" s="27">
        <v>3</v>
      </c>
      <c r="K34" s="26">
        <v>3.1579000000000002</v>
      </c>
      <c r="L34" s="33">
        <v>73</v>
      </c>
      <c r="M34" s="26">
        <v>76.842100000000002</v>
      </c>
      <c r="N34" s="33">
        <v>0</v>
      </c>
      <c r="O34" s="26">
        <v>0</v>
      </c>
      <c r="P34" s="28">
        <v>9</v>
      </c>
      <c r="Q34" s="29">
        <v>9.4736999999999991</v>
      </c>
      <c r="R34" s="82">
        <v>67</v>
      </c>
      <c r="S34" s="30">
        <v>70.526300000000006</v>
      </c>
      <c r="T34" s="34">
        <v>0</v>
      </c>
      <c r="U34" s="29">
        <v>0</v>
      </c>
      <c r="V34" s="34">
        <v>3</v>
      </c>
      <c r="W34" s="30">
        <v>3.1579000000000002</v>
      </c>
      <c r="X34" s="31">
        <v>823</v>
      </c>
      <c r="Y34" s="32">
        <v>96.233000000000004</v>
      </c>
    </row>
    <row r="35" spans="1:25" s="22" customFormat="1" ht="15" customHeight="1" x14ac:dyDescent="0.25">
      <c r="A35" s="21" t="s">
        <v>14</v>
      </c>
      <c r="B35" s="58" t="s">
        <v>45</v>
      </c>
      <c r="C35" s="61">
        <v>567</v>
      </c>
      <c r="D35" s="60">
        <v>30</v>
      </c>
      <c r="E35" s="49">
        <v>5.2910000000000004</v>
      </c>
      <c r="F35" s="50">
        <v>2</v>
      </c>
      <c r="G35" s="49">
        <v>0.35272999999999999</v>
      </c>
      <c r="H35" s="51">
        <v>75</v>
      </c>
      <c r="I35" s="49">
        <v>13.227499999999999</v>
      </c>
      <c r="J35" s="50">
        <v>78</v>
      </c>
      <c r="K35" s="49">
        <v>13.756600000000001</v>
      </c>
      <c r="L35" s="51">
        <v>313</v>
      </c>
      <c r="M35" s="49">
        <v>55.202800000000003</v>
      </c>
      <c r="N35" s="50">
        <v>0</v>
      </c>
      <c r="O35" s="49">
        <v>0</v>
      </c>
      <c r="P35" s="59">
        <v>69</v>
      </c>
      <c r="Q35" s="53">
        <v>12.1693</v>
      </c>
      <c r="R35" s="81">
        <v>462</v>
      </c>
      <c r="S35" s="55">
        <v>81.481499999999997</v>
      </c>
      <c r="T35" s="60">
        <v>3</v>
      </c>
      <c r="U35" s="53">
        <v>0.52910000000000001</v>
      </c>
      <c r="V35" s="60">
        <v>14</v>
      </c>
      <c r="W35" s="55">
        <v>2.4691000000000001</v>
      </c>
      <c r="X35" s="56">
        <v>1055</v>
      </c>
      <c r="Y35" s="57">
        <v>100</v>
      </c>
    </row>
    <row r="36" spans="1:25" s="22" customFormat="1" ht="15" customHeight="1" x14ac:dyDescent="0.25">
      <c r="A36" s="21" t="s">
        <v>14</v>
      </c>
      <c r="B36" s="23" t="s">
        <v>49</v>
      </c>
      <c r="C36" s="36">
        <v>1218</v>
      </c>
      <c r="D36" s="34">
        <v>8</v>
      </c>
      <c r="E36" s="26">
        <v>0.65680000000000005</v>
      </c>
      <c r="F36" s="27">
        <v>38</v>
      </c>
      <c r="G36" s="26">
        <v>3.1198700000000001</v>
      </c>
      <c r="H36" s="27">
        <v>260</v>
      </c>
      <c r="I36" s="26">
        <v>21.346499999999999</v>
      </c>
      <c r="J36" s="33">
        <v>389</v>
      </c>
      <c r="K36" s="26">
        <v>31.9376</v>
      </c>
      <c r="L36" s="33">
        <v>420</v>
      </c>
      <c r="M36" s="26">
        <v>34.482799999999997</v>
      </c>
      <c r="N36" s="27">
        <v>3</v>
      </c>
      <c r="O36" s="26">
        <v>0.24631</v>
      </c>
      <c r="P36" s="35">
        <v>100</v>
      </c>
      <c r="Q36" s="29">
        <v>8.2102000000000004</v>
      </c>
      <c r="R36" s="82">
        <v>1168</v>
      </c>
      <c r="S36" s="30">
        <v>95.894900000000007</v>
      </c>
      <c r="T36" s="34">
        <v>3</v>
      </c>
      <c r="U36" s="29">
        <v>0.24631</v>
      </c>
      <c r="V36" s="25">
        <v>18</v>
      </c>
      <c r="W36" s="30">
        <v>1.4778</v>
      </c>
      <c r="X36" s="31">
        <v>704</v>
      </c>
      <c r="Y36" s="32">
        <v>100</v>
      </c>
    </row>
    <row r="37" spans="1:25" s="22" customFormat="1" ht="15" customHeight="1" x14ac:dyDescent="0.25">
      <c r="A37" s="21" t="s">
        <v>14</v>
      </c>
      <c r="B37" s="58" t="s">
        <v>46</v>
      </c>
      <c r="C37" s="47">
        <v>411</v>
      </c>
      <c r="D37" s="48">
        <v>0</v>
      </c>
      <c r="E37" s="49">
        <v>0</v>
      </c>
      <c r="F37" s="50">
        <v>5</v>
      </c>
      <c r="G37" s="49">
        <v>1.21655</v>
      </c>
      <c r="H37" s="50">
        <v>29</v>
      </c>
      <c r="I37" s="49">
        <v>7.056</v>
      </c>
      <c r="J37" s="50">
        <v>33</v>
      </c>
      <c r="K37" s="49">
        <v>8.0291999999999994</v>
      </c>
      <c r="L37" s="50">
        <v>323</v>
      </c>
      <c r="M37" s="49">
        <v>78.588800000000006</v>
      </c>
      <c r="N37" s="51">
        <v>1</v>
      </c>
      <c r="O37" s="49">
        <v>0.24331</v>
      </c>
      <c r="P37" s="59">
        <v>20</v>
      </c>
      <c r="Q37" s="53">
        <v>4.8662000000000001</v>
      </c>
      <c r="R37" s="81">
        <v>294</v>
      </c>
      <c r="S37" s="55">
        <v>71.532799999999995</v>
      </c>
      <c r="T37" s="60">
        <v>9</v>
      </c>
      <c r="U37" s="53">
        <v>2.1897799999999998</v>
      </c>
      <c r="V37" s="48">
        <v>13</v>
      </c>
      <c r="W37" s="55">
        <v>3.1629999999999998</v>
      </c>
      <c r="X37" s="56">
        <v>491</v>
      </c>
      <c r="Y37" s="57">
        <v>100</v>
      </c>
    </row>
    <row r="38" spans="1:25" s="22" customFormat="1" ht="15" customHeight="1" x14ac:dyDescent="0.25">
      <c r="A38" s="21" t="s">
        <v>14</v>
      </c>
      <c r="B38" s="23" t="s">
        <v>47</v>
      </c>
      <c r="C38" s="24">
        <v>2293</v>
      </c>
      <c r="D38" s="25">
        <v>5</v>
      </c>
      <c r="E38" s="26">
        <v>0.21809999999999999</v>
      </c>
      <c r="F38" s="27">
        <v>96</v>
      </c>
      <c r="G38" s="26">
        <v>4.1866599999999998</v>
      </c>
      <c r="H38" s="27">
        <v>386</v>
      </c>
      <c r="I38" s="26">
        <v>16.8338</v>
      </c>
      <c r="J38" s="27">
        <v>794</v>
      </c>
      <c r="K38" s="26">
        <v>34.627099999999999</v>
      </c>
      <c r="L38" s="27">
        <v>944</v>
      </c>
      <c r="M38" s="26">
        <v>41.168799999999997</v>
      </c>
      <c r="N38" s="27">
        <v>4</v>
      </c>
      <c r="O38" s="26">
        <v>0.17444000000000001</v>
      </c>
      <c r="P38" s="28">
        <v>64</v>
      </c>
      <c r="Q38" s="29">
        <v>2.7911000000000001</v>
      </c>
      <c r="R38" s="82">
        <v>1898</v>
      </c>
      <c r="S38" s="30">
        <v>82.773700000000005</v>
      </c>
      <c r="T38" s="34">
        <v>36</v>
      </c>
      <c r="U38" s="29">
        <v>1.57</v>
      </c>
      <c r="V38" s="25">
        <v>21</v>
      </c>
      <c r="W38" s="30">
        <v>0.91579999999999995</v>
      </c>
      <c r="X38" s="31">
        <v>2561</v>
      </c>
      <c r="Y38" s="32">
        <v>100</v>
      </c>
    </row>
    <row r="39" spans="1:25" s="22" customFormat="1" ht="15" customHeight="1" x14ac:dyDescent="0.25">
      <c r="A39" s="21" t="s">
        <v>14</v>
      </c>
      <c r="B39" s="58" t="s">
        <v>48</v>
      </c>
      <c r="C39" s="47">
        <v>138</v>
      </c>
      <c r="D39" s="60">
        <v>3</v>
      </c>
      <c r="E39" s="49">
        <v>2.1739000000000002</v>
      </c>
      <c r="F39" s="50">
        <v>1</v>
      </c>
      <c r="G39" s="49">
        <v>0.72463999999999995</v>
      </c>
      <c r="H39" s="51">
        <v>54</v>
      </c>
      <c r="I39" s="49">
        <v>39.130400000000002</v>
      </c>
      <c r="J39" s="50">
        <v>6</v>
      </c>
      <c r="K39" s="49">
        <v>4.3478000000000003</v>
      </c>
      <c r="L39" s="51">
        <v>74</v>
      </c>
      <c r="M39" s="49">
        <v>53.623199999999997</v>
      </c>
      <c r="N39" s="50">
        <v>0</v>
      </c>
      <c r="O39" s="49">
        <v>0</v>
      </c>
      <c r="P39" s="59">
        <v>0</v>
      </c>
      <c r="Q39" s="53">
        <v>0</v>
      </c>
      <c r="R39" s="81">
        <v>76</v>
      </c>
      <c r="S39" s="55">
        <v>55.072499999999998</v>
      </c>
      <c r="T39" s="48">
        <v>1</v>
      </c>
      <c r="U39" s="53">
        <v>0.72463999999999995</v>
      </c>
      <c r="V39" s="48">
        <v>3</v>
      </c>
      <c r="W39" s="55">
        <v>2.1739000000000002</v>
      </c>
      <c r="X39" s="56">
        <v>866</v>
      </c>
      <c r="Y39" s="57">
        <v>100</v>
      </c>
    </row>
    <row r="40" spans="1:25" s="22" customFormat="1" ht="15" customHeight="1" x14ac:dyDescent="0.25">
      <c r="A40" s="21" t="s">
        <v>14</v>
      </c>
      <c r="B40" s="23" t="s">
        <v>50</v>
      </c>
      <c r="C40" s="36">
        <v>2615</v>
      </c>
      <c r="D40" s="25">
        <v>5</v>
      </c>
      <c r="E40" s="26">
        <v>0.19120000000000001</v>
      </c>
      <c r="F40" s="27">
        <v>14</v>
      </c>
      <c r="G40" s="26">
        <v>0.53537000000000001</v>
      </c>
      <c r="H40" s="27">
        <v>293</v>
      </c>
      <c r="I40" s="26">
        <v>11.204599999999999</v>
      </c>
      <c r="J40" s="33">
        <v>707</v>
      </c>
      <c r="K40" s="26">
        <v>27.036300000000001</v>
      </c>
      <c r="L40" s="33">
        <v>1467</v>
      </c>
      <c r="M40" s="26">
        <v>56.099400000000003</v>
      </c>
      <c r="N40" s="27">
        <v>1</v>
      </c>
      <c r="O40" s="26" t="s">
        <v>73</v>
      </c>
      <c r="P40" s="28">
        <v>128</v>
      </c>
      <c r="Q40" s="29">
        <v>4.8948</v>
      </c>
      <c r="R40" s="82">
        <v>2217</v>
      </c>
      <c r="S40" s="30">
        <v>84.780100000000004</v>
      </c>
      <c r="T40" s="34">
        <v>39</v>
      </c>
      <c r="U40" s="29">
        <v>1.4914000000000001</v>
      </c>
      <c r="V40" s="25">
        <v>16</v>
      </c>
      <c r="W40" s="30">
        <v>0.6119</v>
      </c>
      <c r="X40" s="31">
        <v>4873</v>
      </c>
      <c r="Y40" s="32">
        <v>100</v>
      </c>
    </row>
    <row r="41" spans="1:25" s="22" customFormat="1" ht="15" customHeight="1" x14ac:dyDescent="0.25">
      <c r="A41" s="21" t="s">
        <v>14</v>
      </c>
      <c r="B41" s="58" t="s">
        <v>43</v>
      </c>
      <c r="C41" s="47">
        <v>379</v>
      </c>
      <c r="D41" s="60">
        <v>0</v>
      </c>
      <c r="E41" s="49">
        <v>0</v>
      </c>
      <c r="F41" s="50">
        <v>1</v>
      </c>
      <c r="G41" s="49">
        <v>0.26384999999999997</v>
      </c>
      <c r="H41" s="50">
        <v>18</v>
      </c>
      <c r="I41" s="49">
        <v>4.7492999999999999</v>
      </c>
      <c r="J41" s="50">
        <v>178</v>
      </c>
      <c r="K41" s="49">
        <v>46.965699999999998</v>
      </c>
      <c r="L41" s="51">
        <v>154</v>
      </c>
      <c r="M41" s="49">
        <v>40.633200000000002</v>
      </c>
      <c r="N41" s="51">
        <v>0</v>
      </c>
      <c r="O41" s="49">
        <v>0</v>
      </c>
      <c r="P41" s="52">
        <v>28</v>
      </c>
      <c r="Q41" s="53">
        <v>7.3879000000000001</v>
      </c>
      <c r="R41" s="81">
        <v>304</v>
      </c>
      <c r="S41" s="55">
        <v>80.211100000000002</v>
      </c>
      <c r="T41" s="48">
        <v>5</v>
      </c>
      <c r="U41" s="53">
        <v>1.3192600000000001</v>
      </c>
      <c r="V41" s="60">
        <v>4</v>
      </c>
      <c r="W41" s="55">
        <v>1.0553999999999999</v>
      </c>
      <c r="X41" s="56">
        <v>2661</v>
      </c>
      <c r="Y41" s="57">
        <v>100</v>
      </c>
    </row>
    <row r="42" spans="1:25" s="22" customFormat="1" ht="15" customHeight="1" x14ac:dyDescent="0.25">
      <c r="A42" s="21" t="s">
        <v>14</v>
      </c>
      <c r="B42" s="23" t="s">
        <v>44</v>
      </c>
      <c r="C42" s="36">
        <v>349</v>
      </c>
      <c r="D42" s="25">
        <v>31</v>
      </c>
      <c r="E42" s="26">
        <v>8.8825000000000003</v>
      </c>
      <c r="F42" s="27">
        <v>1</v>
      </c>
      <c r="G42" s="26">
        <v>0.28653000000000001</v>
      </c>
      <c r="H42" s="27">
        <v>10</v>
      </c>
      <c r="I42" s="26">
        <v>2.8653</v>
      </c>
      <c r="J42" s="33">
        <v>51</v>
      </c>
      <c r="K42" s="26">
        <v>14.613200000000001</v>
      </c>
      <c r="L42" s="33">
        <v>251</v>
      </c>
      <c r="M42" s="26">
        <v>71.919799999999995</v>
      </c>
      <c r="N42" s="33">
        <v>0</v>
      </c>
      <c r="O42" s="26">
        <v>0</v>
      </c>
      <c r="P42" s="28">
        <v>5</v>
      </c>
      <c r="Q42" s="29">
        <v>1.4327000000000001</v>
      </c>
      <c r="R42" s="82">
        <v>240</v>
      </c>
      <c r="S42" s="30">
        <v>68.767899999999997</v>
      </c>
      <c r="T42" s="34">
        <v>0</v>
      </c>
      <c r="U42" s="29">
        <v>0</v>
      </c>
      <c r="V42" s="25">
        <v>12</v>
      </c>
      <c r="W42" s="30">
        <v>3.4384000000000001</v>
      </c>
      <c r="X42" s="31">
        <v>483</v>
      </c>
      <c r="Y42" s="32">
        <v>100</v>
      </c>
    </row>
    <row r="43" spans="1:25" s="22" customFormat="1" ht="15" customHeight="1" x14ac:dyDescent="0.25">
      <c r="A43" s="21" t="s">
        <v>14</v>
      </c>
      <c r="B43" s="58" t="s">
        <v>51</v>
      </c>
      <c r="C43" s="47">
        <v>2890</v>
      </c>
      <c r="D43" s="48">
        <v>0</v>
      </c>
      <c r="E43" s="49">
        <v>0</v>
      </c>
      <c r="F43" s="50">
        <v>15</v>
      </c>
      <c r="G43" s="49">
        <v>0.51902999999999999</v>
      </c>
      <c r="H43" s="51">
        <v>68</v>
      </c>
      <c r="I43" s="49">
        <v>2.3529</v>
      </c>
      <c r="J43" s="50">
        <v>1175</v>
      </c>
      <c r="K43" s="49">
        <v>40.657400000000003</v>
      </c>
      <c r="L43" s="50">
        <v>1435</v>
      </c>
      <c r="M43" s="49">
        <v>49.654000000000003</v>
      </c>
      <c r="N43" s="50">
        <v>0</v>
      </c>
      <c r="O43" s="49">
        <v>0</v>
      </c>
      <c r="P43" s="52">
        <v>197</v>
      </c>
      <c r="Q43" s="53">
        <v>6.8166000000000002</v>
      </c>
      <c r="R43" s="81">
        <v>2260</v>
      </c>
      <c r="S43" s="55">
        <v>78.200699999999998</v>
      </c>
      <c r="T43" s="60">
        <v>19</v>
      </c>
      <c r="U43" s="53">
        <v>0.65744000000000002</v>
      </c>
      <c r="V43" s="60">
        <v>34</v>
      </c>
      <c r="W43" s="55">
        <v>1.1765000000000001</v>
      </c>
      <c r="X43" s="56">
        <v>3593</v>
      </c>
      <c r="Y43" s="57">
        <v>100</v>
      </c>
    </row>
    <row r="44" spans="1:25" s="22" customFormat="1" ht="15" customHeight="1" x14ac:dyDescent="0.25">
      <c r="A44" s="21" t="s">
        <v>14</v>
      </c>
      <c r="B44" s="23" t="s">
        <v>52</v>
      </c>
      <c r="C44" s="24">
        <v>415</v>
      </c>
      <c r="D44" s="25">
        <v>51</v>
      </c>
      <c r="E44" s="26">
        <v>12.289199999999999</v>
      </c>
      <c r="F44" s="33">
        <v>0</v>
      </c>
      <c r="G44" s="26">
        <v>0</v>
      </c>
      <c r="H44" s="27">
        <v>25</v>
      </c>
      <c r="I44" s="26">
        <v>6.0240999999999998</v>
      </c>
      <c r="J44" s="27">
        <v>97</v>
      </c>
      <c r="K44" s="26">
        <v>23.3735</v>
      </c>
      <c r="L44" s="27">
        <v>197</v>
      </c>
      <c r="M44" s="26">
        <v>47.469900000000003</v>
      </c>
      <c r="N44" s="33">
        <v>0</v>
      </c>
      <c r="O44" s="26">
        <v>0</v>
      </c>
      <c r="P44" s="35">
        <v>45</v>
      </c>
      <c r="Q44" s="29">
        <v>10.843400000000001</v>
      </c>
      <c r="R44" s="82">
        <v>330</v>
      </c>
      <c r="S44" s="30">
        <v>79.518100000000004</v>
      </c>
      <c r="T44" s="34">
        <v>6</v>
      </c>
      <c r="U44" s="29">
        <v>1.4457800000000001</v>
      </c>
      <c r="V44" s="34">
        <v>14</v>
      </c>
      <c r="W44" s="30">
        <v>3.3734999999999999</v>
      </c>
      <c r="X44" s="31">
        <v>1816</v>
      </c>
      <c r="Y44" s="32">
        <v>100</v>
      </c>
    </row>
    <row r="45" spans="1:25" s="22" customFormat="1" ht="15" customHeight="1" x14ac:dyDescent="0.25">
      <c r="A45" s="21" t="s">
        <v>14</v>
      </c>
      <c r="B45" s="58" t="s">
        <v>53</v>
      </c>
      <c r="C45" s="47">
        <v>1256</v>
      </c>
      <c r="D45" s="60">
        <v>22</v>
      </c>
      <c r="E45" s="49">
        <v>1.7516</v>
      </c>
      <c r="F45" s="50">
        <v>22</v>
      </c>
      <c r="G45" s="49">
        <v>1.75159</v>
      </c>
      <c r="H45" s="51">
        <v>176</v>
      </c>
      <c r="I45" s="49">
        <v>14.012700000000001</v>
      </c>
      <c r="J45" s="50">
        <v>85</v>
      </c>
      <c r="K45" s="49">
        <v>6.7675000000000001</v>
      </c>
      <c r="L45" s="51">
        <v>817</v>
      </c>
      <c r="M45" s="49">
        <v>65.047799999999995</v>
      </c>
      <c r="N45" s="50">
        <v>7</v>
      </c>
      <c r="O45" s="49">
        <v>0.55732000000000004</v>
      </c>
      <c r="P45" s="52">
        <v>127</v>
      </c>
      <c r="Q45" s="53">
        <v>10.111499999999999</v>
      </c>
      <c r="R45" s="81">
        <v>1019</v>
      </c>
      <c r="S45" s="55">
        <v>81.130600000000001</v>
      </c>
      <c r="T45" s="48">
        <v>12</v>
      </c>
      <c r="U45" s="53">
        <v>0.95540999999999998</v>
      </c>
      <c r="V45" s="60">
        <v>57</v>
      </c>
      <c r="W45" s="55">
        <v>4.5381999999999998</v>
      </c>
      <c r="X45" s="56">
        <v>1289</v>
      </c>
      <c r="Y45" s="57">
        <v>100</v>
      </c>
    </row>
    <row r="46" spans="1:25" s="22" customFormat="1" ht="15" customHeight="1" x14ac:dyDescent="0.25">
      <c r="A46" s="21" t="s">
        <v>14</v>
      </c>
      <c r="B46" s="23" t="s">
        <v>54</v>
      </c>
      <c r="C46" s="24">
        <v>2185</v>
      </c>
      <c r="D46" s="25">
        <v>6</v>
      </c>
      <c r="E46" s="26">
        <v>0.27460000000000001</v>
      </c>
      <c r="F46" s="27">
        <v>15</v>
      </c>
      <c r="G46" s="26">
        <v>0.6865</v>
      </c>
      <c r="H46" s="27">
        <v>255</v>
      </c>
      <c r="I46" s="26">
        <v>11.670500000000001</v>
      </c>
      <c r="J46" s="27">
        <v>585</v>
      </c>
      <c r="K46" s="26">
        <v>26.773499999999999</v>
      </c>
      <c r="L46" s="33">
        <v>1209</v>
      </c>
      <c r="M46" s="26">
        <v>55.331800000000001</v>
      </c>
      <c r="N46" s="33">
        <v>1</v>
      </c>
      <c r="O46" s="26" t="s">
        <v>73</v>
      </c>
      <c r="P46" s="35">
        <v>114</v>
      </c>
      <c r="Q46" s="29">
        <v>5.2173999999999996</v>
      </c>
      <c r="R46" s="82">
        <v>1980</v>
      </c>
      <c r="S46" s="30">
        <v>90.617800000000003</v>
      </c>
      <c r="T46" s="25">
        <v>11</v>
      </c>
      <c r="U46" s="29">
        <v>0.50343000000000004</v>
      </c>
      <c r="V46" s="25">
        <v>16</v>
      </c>
      <c r="W46" s="30">
        <v>0.73229999999999995</v>
      </c>
      <c r="X46" s="31">
        <v>3006</v>
      </c>
      <c r="Y46" s="32">
        <v>92.781000000000006</v>
      </c>
    </row>
    <row r="47" spans="1:25" s="22" customFormat="1" ht="15" customHeight="1" x14ac:dyDescent="0.25">
      <c r="A47" s="21" t="s">
        <v>14</v>
      </c>
      <c r="B47" s="58" t="s">
        <v>55</v>
      </c>
      <c r="C47" s="61">
        <v>606</v>
      </c>
      <c r="D47" s="48">
        <v>4</v>
      </c>
      <c r="E47" s="49">
        <v>0.66010000000000002</v>
      </c>
      <c r="F47" s="51">
        <v>8</v>
      </c>
      <c r="G47" s="49">
        <v>1.32013</v>
      </c>
      <c r="H47" s="51">
        <v>124</v>
      </c>
      <c r="I47" s="49">
        <v>20.462</v>
      </c>
      <c r="J47" s="51">
        <v>84</v>
      </c>
      <c r="K47" s="49">
        <v>13.8614</v>
      </c>
      <c r="L47" s="51">
        <v>340</v>
      </c>
      <c r="M47" s="49">
        <v>56.105600000000003</v>
      </c>
      <c r="N47" s="50">
        <v>0</v>
      </c>
      <c r="O47" s="49">
        <v>0</v>
      </c>
      <c r="P47" s="52">
        <v>46</v>
      </c>
      <c r="Q47" s="53">
        <v>7.5907999999999998</v>
      </c>
      <c r="R47" s="81">
        <v>469</v>
      </c>
      <c r="S47" s="55">
        <v>77.392700000000005</v>
      </c>
      <c r="T47" s="60">
        <v>6</v>
      </c>
      <c r="U47" s="53">
        <v>0.99009999999999998</v>
      </c>
      <c r="V47" s="48">
        <v>33</v>
      </c>
      <c r="W47" s="55">
        <v>5.4455</v>
      </c>
      <c r="X47" s="56">
        <v>312</v>
      </c>
      <c r="Y47" s="57">
        <v>100</v>
      </c>
    </row>
    <row r="48" spans="1:25" s="22" customFormat="1" ht="15" customHeight="1" x14ac:dyDescent="0.25">
      <c r="A48" s="21" t="s">
        <v>14</v>
      </c>
      <c r="B48" s="23" t="s">
        <v>56</v>
      </c>
      <c r="C48" s="24">
        <v>424</v>
      </c>
      <c r="D48" s="34">
        <v>0</v>
      </c>
      <c r="E48" s="26">
        <v>0</v>
      </c>
      <c r="F48" s="27">
        <v>2</v>
      </c>
      <c r="G48" s="26">
        <v>0.47170000000000001</v>
      </c>
      <c r="H48" s="33">
        <v>21</v>
      </c>
      <c r="I48" s="26">
        <v>4.9527999999999999</v>
      </c>
      <c r="J48" s="27">
        <v>252</v>
      </c>
      <c r="K48" s="26">
        <v>59.433999999999997</v>
      </c>
      <c r="L48" s="27">
        <v>133</v>
      </c>
      <c r="M48" s="26">
        <v>31.367899999999999</v>
      </c>
      <c r="N48" s="33">
        <v>0</v>
      </c>
      <c r="O48" s="26">
        <v>0</v>
      </c>
      <c r="P48" s="35">
        <v>16</v>
      </c>
      <c r="Q48" s="29">
        <v>3.7736000000000001</v>
      </c>
      <c r="R48" s="82">
        <v>315</v>
      </c>
      <c r="S48" s="30">
        <v>74.292500000000004</v>
      </c>
      <c r="T48" s="34">
        <v>7</v>
      </c>
      <c r="U48" s="29">
        <v>1.6509400000000001</v>
      </c>
      <c r="V48" s="34">
        <v>18</v>
      </c>
      <c r="W48" s="30">
        <v>4.2453000000000003</v>
      </c>
      <c r="X48" s="31">
        <v>1243</v>
      </c>
      <c r="Y48" s="32">
        <v>100</v>
      </c>
    </row>
    <row r="49" spans="1:25" s="22" customFormat="1" ht="15" customHeight="1" x14ac:dyDescent="0.25">
      <c r="A49" s="21" t="s">
        <v>14</v>
      </c>
      <c r="B49" s="58" t="s">
        <v>57</v>
      </c>
      <c r="C49" s="61">
        <v>271</v>
      </c>
      <c r="D49" s="48">
        <v>20</v>
      </c>
      <c r="E49" s="49">
        <v>7.3800999999999997</v>
      </c>
      <c r="F49" s="50">
        <v>0</v>
      </c>
      <c r="G49" s="49">
        <v>0</v>
      </c>
      <c r="H49" s="50">
        <v>10</v>
      </c>
      <c r="I49" s="49">
        <v>3.69</v>
      </c>
      <c r="J49" s="50">
        <v>34</v>
      </c>
      <c r="K49" s="49">
        <v>12.546099999999999</v>
      </c>
      <c r="L49" s="51">
        <v>178</v>
      </c>
      <c r="M49" s="49">
        <v>65.682699999999997</v>
      </c>
      <c r="N49" s="51">
        <v>1</v>
      </c>
      <c r="O49" s="49">
        <v>0.36899999999999999</v>
      </c>
      <c r="P49" s="52">
        <v>28</v>
      </c>
      <c r="Q49" s="53">
        <v>10.332100000000001</v>
      </c>
      <c r="R49" s="81">
        <v>198</v>
      </c>
      <c r="S49" s="55">
        <v>73.062700000000007</v>
      </c>
      <c r="T49" s="60">
        <v>9</v>
      </c>
      <c r="U49" s="53">
        <v>3.3210299999999999</v>
      </c>
      <c r="V49" s="60">
        <v>9</v>
      </c>
      <c r="W49" s="55">
        <v>3.3210000000000002</v>
      </c>
      <c r="X49" s="56">
        <v>698</v>
      </c>
      <c r="Y49" s="57">
        <v>100</v>
      </c>
    </row>
    <row r="50" spans="1:25" s="22" customFormat="1" ht="15" customHeight="1" x14ac:dyDescent="0.25">
      <c r="A50" s="21" t="s">
        <v>14</v>
      </c>
      <c r="B50" s="23" t="s">
        <v>58</v>
      </c>
      <c r="C50" s="24">
        <v>1075</v>
      </c>
      <c r="D50" s="25">
        <v>1</v>
      </c>
      <c r="E50" s="26">
        <v>9.2999999999999999E-2</v>
      </c>
      <c r="F50" s="27">
        <v>9</v>
      </c>
      <c r="G50" s="26">
        <v>0.83721000000000001</v>
      </c>
      <c r="H50" s="33">
        <v>29</v>
      </c>
      <c r="I50" s="26">
        <v>2.6977000000000002</v>
      </c>
      <c r="J50" s="27">
        <v>359</v>
      </c>
      <c r="K50" s="26">
        <v>33.395299999999999</v>
      </c>
      <c r="L50" s="27">
        <v>622</v>
      </c>
      <c r="M50" s="26">
        <v>57.860500000000002</v>
      </c>
      <c r="N50" s="33">
        <v>0</v>
      </c>
      <c r="O50" s="26">
        <v>0</v>
      </c>
      <c r="P50" s="35">
        <v>55</v>
      </c>
      <c r="Q50" s="29">
        <v>5.1162999999999998</v>
      </c>
      <c r="R50" s="82">
        <v>787</v>
      </c>
      <c r="S50" s="30">
        <v>73.209299999999999</v>
      </c>
      <c r="T50" s="25">
        <v>6</v>
      </c>
      <c r="U50" s="29">
        <v>0.55813999999999997</v>
      </c>
      <c r="V50" s="25">
        <v>7</v>
      </c>
      <c r="W50" s="30">
        <v>0.6512</v>
      </c>
      <c r="X50" s="31">
        <v>1777</v>
      </c>
      <c r="Y50" s="32">
        <v>100</v>
      </c>
    </row>
    <row r="51" spans="1:25" s="22" customFormat="1" ht="15" customHeight="1" x14ac:dyDescent="0.25">
      <c r="A51" s="21" t="s">
        <v>14</v>
      </c>
      <c r="B51" s="58" t="s">
        <v>59</v>
      </c>
      <c r="C51" s="47">
        <v>6402</v>
      </c>
      <c r="D51" s="48">
        <v>19</v>
      </c>
      <c r="E51" s="49">
        <v>0.29680000000000001</v>
      </c>
      <c r="F51" s="51">
        <v>76</v>
      </c>
      <c r="G51" s="49">
        <v>1.18713</v>
      </c>
      <c r="H51" s="50">
        <v>2363</v>
      </c>
      <c r="I51" s="49">
        <v>36.910299999999999</v>
      </c>
      <c r="J51" s="50">
        <v>1565</v>
      </c>
      <c r="K51" s="49">
        <v>24.445499999999999</v>
      </c>
      <c r="L51" s="50">
        <v>2145</v>
      </c>
      <c r="M51" s="49">
        <v>33.505200000000002</v>
      </c>
      <c r="N51" s="51">
        <v>4</v>
      </c>
      <c r="O51" s="49">
        <v>6.2480000000000001E-2</v>
      </c>
      <c r="P51" s="52">
        <v>230</v>
      </c>
      <c r="Q51" s="53">
        <v>3.5926</v>
      </c>
      <c r="R51" s="81">
        <v>5177</v>
      </c>
      <c r="S51" s="55">
        <v>80.865399999999994</v>
      </c>
      <c r="T51" s="48">
        <v>186</v>
      </c>
      <c r="U51" s="53">
        <v>2.9053399999999998</v>
      </c>
      <c r="V51" s="48">
        <v>517</v>
      </c>
      <c r="W51" s="55">
        <v>8.0755999999999997</v>
      </c>
      <c r="X51" s="56">
        <v>8758</v>
      </c>
      <c r="Y51" s="57">
        <v>100</v>
      </c>
    </row>
    <row r="52" spans="1:25" s="22" customFormat="1" ht="15" customHeight="1" x14ac:dyDescent="0.25">
      <c r="A52" s="21" t="s">
        <v>14</v>
      </c>
      <c r="B52" s="23" t="s">
        <v>60</v>
      </c>
      <c r="C52" s="24">
        <v>447</v>
      </c>
      <c r="D52" s="34">
        <v>4</v>
      </c>
      <c r="E52" s="26">
        <v>0.89490000000000003</v>
      </c>
      <c r="F52" s="27">
        <v>6</v>
      </c>
      <c r="G52" s="26">
        <v>1.3422799999999999</v>
      </c>
      <c r="H52" s="33">
        <v>52</v>
      </c>
      <c r="I52" s="26">
        <v>11.633100000000001</v>
      </c>
      <c r="J52" s="33">
        <v>12</v>
      </c>
      <c r="K52" s="26">
        <v>2.6846000000000001</v>
      </c>
      <c r="L52" s="27">
        <v>358</v>
      </c>
      <c r="M52" s="26">
        <v>80.089500000000001</v>
      </c>
      <c r="N52" s="33">
        <v>3</v>
      </c>
      <c r="O52" s="26">
        <v>0.67113999999999996</v>
      </c>
      <c r="P52" s="28">
        <v>12</v>
      </c>
      <c r="Q52" s="29">
        <v>2.6846000000000001</v>
      </c>
      <c r="R52" s="82">
        <v>375</v>
      </c>
      <c r="S52" s="30">
        <v>83.892600000000002</v>
      </c>
      <c r="T52" s="25">
        <v>4</v>
      </c>
      <c r="U52" s="29">
        <v>0.89485000000000003</v>
      </c>
      <c r="V52" s="25">
        <v>22</v>
      </c>
      <c r="W52" s="30">
        <v>4.9217000000000004</v>
      </c>
      <c r="X52" s="31">
        <v>1029</v>
      </c>
      <c r="Y52" s="32">
        <v>100</v>
      </c>
    </row>
    <row r="53" spans="1:25" s="22" customFormat="1" ht="15" customHeight="1" x14ac:dyDescent="0.25">
      <c r="A53" s="21" t="s">
        <v>14</v>
      </c>
      <c r="B53" s="58" t="s">
        <v>61</v>
      </c>
      <c r="C53" s="61">
        <v>464</v>
      </c>
      <c r="D53" s="60">
        <v>1</v>
      </c>
      <c r="E53" s="49">
        <v>0.2155</v>
      </c>
      <c r="F53" s="50">
        <v>1</v>
      </c>
      <c r="G53" s="49">
        <v>0.21551999999999999</v>
      </c>
      <c r="H53" s="51">
        <v>6</v>
      </c>
      <c r="I53" s="49">
        <v>1.2930999999999999</v>
      </c>
      <c r="J53" s="50">
        <v>21</v>
      </c>
      <c r="K53" s="49">
        <v>4.5259</v>
      </c>
      <c r="L53" s="51">
        <v>420</v>
      </c>
      <c r="M53" s="49">
        <v>90.517200000000003</v>
      </c>
      <c r="N53" s="51">
        <v>1</v>
      </c>
      <c r="O53" s="49">
        <v>0.21551999999999999</v>
      </c>
      <c r="P53" s="52">
        <v>14</v>
      </c>
      <c r="Q53" s="53">
        <v>3.0171999999999999</v>
      </c>
      <c r="R53" s="81">
        <v>330</v>
      </c>
      <c r="S53" s="55">
        <v>71.120699999999999</v>
      </c>
      <c r="T53" s="60">
        <v>34</v>
      </c>
      <c r="U53" s="53">
        <v>7.3275899999999998</v>
      </c>
      <c r="V53" s="48">
        <v>22</v>
      </c>
      <c r="W53" s="55">
        <v>4.7413999999999996</v>
      </c>
      <c r="X53" s="56">
        <v>302</v>
      </c>
      <c r="Y53" s="57">
        <v>100</v>
      </c>
    </row>
    <row r="54" spans="1:25" s="22" customFormat="1" ht="15" customHeight="1" x14ac:dyDescent="0.25">
      <c r="A54" s="21" t="s">
        <v>14</v>
      </c>
      <c r="B54" s="23" t="s">
        <v>62</v>
      </c>
      <c r="C54" s="24">
        <v>1386</v>
      </c>
      <c r="D54" s="34">
        <v>5</v>
      </c>
      <c r="E54" s="26">
        <v>0.36080000000000001</v>
      </c>
      <c r="F54" s="27">
        <v>19</v>
      </c>
      <c r="G54" s="37">
        <v>1.3708499999999999</v>
      </c>
      <c r="H54" s="33">
        <v>119</v>
      </c>
      <c r="I54" s="37">
        <v>8.5859000000000005</v>
      </c>
      <c r="J54" s="27">
        <v>746</v>
      </c>
      <c r="K54" s="26">
        <v>53.823999999999998</v>
      </c>
      <c r="L54" s="27">
        <v>428</v>
      </c>
      <c r="M54" s="26">
        <v>30.880199999999999</v>
      </c>
      <c r="N54" s="27">
        <v>3</v>
      </c>
      <c r="O54" s="26">
        <v>0.21645</v>
      </c>
      <c r="P54" s="35">
        <v>66</v>
      </c>
      <c r="Q54" s="29">
        <v>4.7618999999999998</v>
      </c>
      <c r="R54" s="82">
        <v>1020</v>
      </c>
      <c r="S54" s="30">
        <v>73.593100000000007</v>
      </c>
      <c r="T54" s="25">
        <v>13</v>
      </c>
      <c r="U54" s="29">
        <v>0.93794999999999995</v>
      </c>
      <c r="V54" s="34">
        <v>83</v>
      </c>
      <c r="W54" s="30">
        <v>5.9885000000000002</v>
      </c>
      <c r="X54" s="31">
        <v>1982</v>
      </c>
      <c r="Y54" s="32">
        <v>98.385000000000005</v>
      </c>
    </row>
    <row r="55" spans="1:25" s="22" customFormat="1" ht="15" customHeight="1" x14ac:dyDescent="0.25">
      <c r="A55" s="21" t="s">
        <v>14</v>
      </c>
      <c r="B55" s="58" t="s">
        <v>63</v>
      </c>
      <c r="C55" s="47">
        <v>2964</v>
      </c>
      <c r="D55" s="48">
        <v>45</v>
      </c>
      <c r="E55" s="49">
        <v>1.5182</v>
      </c>
      <c r="F55" s="50">
        <v>92</v>
      </c>
      <c r="G55" s="49">
        <v>3.1039099999999999</v>
      </c>
      <c r="H55" s="51">
        <v>456</v>
      </c>
      <c r="I55" s="49">
        <v>15.384600000000001</v>
      </c>
      <c r="J55" s="51">
        <v>262</v>
      </c>
      <c r="K55" s="49">
        <v>8.8393999999999995</v>
      </c>
      <c r="L55" s="50">
        <v>1737</v>
      </c>
      <c r="M55" s="49">
        <v>58.603200000000001</v>
      </c>
      <c r="N55" s="50">
        <v>23</v>
      </c>
      <c r="O55" s="49">
        <v>0.77598</v>
      </c>
      <c r="P55" s="59">
        <v>349</v>
      </c>
      <c r="Q55" s="53">
        <v>11.7746</v>
      </c>
      <c r="R55" s="81">
        <v>2280</v>
      </c>
      <c r="S55" s="55">
        <v>76.923100000000005</v>
      </c>
      <c r="T55" s="48">
        <v>67</v>
      </c>
      <c r="U55" s="53">
        <v>2.2604600000000001</v>
      </c>
      <c r="V55" s="60">
        <v>208</v>
      </c>
      <c r="W55" s="55">
        <v>7.0175000000000001</v>
      </c>
      <c r="X55" s="56">
        <v>2339</v>
      </c>
      <c r="Y55" s="57">
        <v>100</v>
      </c>
    </row>
    <row r="56" spans="1:25" s="22" customFormat="1" ht="15" customHeight="1" x14ac:dyDescent="0.25">
      <c r="A56" s="21" t="s">
        <v>14</v>
      </c>
      <c r="B56" s="23" t="s">
        <v>64</v>
      </c>
      <c r="C56" s="24">
        <v>241</v>
      </c>
      <c r="D56" s="25">
        <v>0</v>
      </c>
      <c r="E56" s="26">
        <v>0</v>
      </c>
      <c r="F56" s="27">
        <v>1</v>
      </c>
      <c r="G56" s="26">
        <v>0.41493999999999998</v>
      </c>
      <c r="H56" s="27">
        <v>6</v>
      </c>
      <c r="I56" s="26">
        <v>2.4895999999999998</v>
      </c>
      <c r="J56" s="33">
        <v>29</v>
      </c>
      <c r="K56" s="26">
        <v>12.033200000000001</v>
      </c>
      <c r="L56" s="27">
        <v>182</v>
      </c>
      <c r="M56" s="26">
        <v>75.518699999999995</v>
      </c>
      <c r="N56" s="33">
        <v>0</v>
      </c>
      <c r="O56" s="26">
        <v>0</v>
      </c>
      <c r="P56" s="28">
        <v>23</v>
      </c>
      <c r="Q56" s="29">
        <v>9.5435999999999996</v>
      </c>
      <c r="R56" s="82">
        <v>156</v>
      </c>
      <c r="S56" s="30">
        <v>64.7303</v>
      </c>
      <c r="T56" s="34">
        <v>2</v>
      </c>
      <c r="U56" s="29">
        <v>0.82987999999999995</v>
      </c>
      <c r="V56" s="34">
        <v>2</v>
      </c>
      <c r="W56" s="30">
        <v>0.82989999999999997</v>
      </c>
      <c r="X56" s="31">
        <v>691</v>
      </c>
      <c r="Y56" s="32">
        <v>100</v>
      </c>
    </row>
    <row r="57" spans="1:25" s="22" customFormat="1" ht="15" customHeight="1" x14ac:dyDescent="0.25">
      <c r="A57" s="21" t="s">
        <v>14</v>
      </c>
      <c r="B57" s="58" t="s">
        <v>65</v>
      </c>
      <c r="C57" s="47">
        <v>4405</v>
      </c>
      <c r="D57" s="48">
        <v>62</v>
      </c>
      <c r="E57" s="49">
        <v>1.4075</v>
      </c>
      <c r="F57" s="51">
        <v>31</v>
      </c>
      <c r="G57" s="49">
        <v>0.70374999999999999</v>
      </c>
      <c r="H57" s="50">
        <v>544</v>
      </c>
      <c r="I57" s="49">
        <v>12.349600000000001</v>
      </c>
      <c r="J57" s="50">
        <v>1637</v>
      </c>
      <c r="K57" s="49">
        <v>37.162300000000002</v>
      </c>
      <c r="L57" s="50">
        <v>1831</v>
      </c>
      <c r="M57" s="49">
        <v>41.566400000000002</v>
      </c>
      <c r="N57" s="50">
        <v>1</v>
      </c>
      <c r="O57" s="49" t="s">
        <v>73</v>
      </c>
      <c r="P57" s="59">
        <v>299</v>
      </c>
      <c r="Q57" s="53">
        <v>6.7877000000000001</v>
      </c>
      <c r="R57" s="81">
        <v>3229</v>
      </c>
      <c r="S57" s="55">
        <v>73.303100000000001</v>
      </c>
      <c r="T57" s="60">
        <v>15</v>
      </c>
      <c r="U57" s="53">
        <v>0.34051999999999999</v>
      </c>
      <c r="V57" s="60">
        <v>155</v>
      </c>
      <c r="W57" s="55">
        <v>3.5186999999999999</v>
      </c>
      <c r="X57" s="56">
        <v>2235</v>
      </c>
      <c r="Y57" s="57">
        <v>99.954999999999998</v>
      </c>
    </row>
    <row r="58" spans="1:25" s="22" customFormat="1" ht="15" customHeight="1" x14ac:dyDescent="0.25">
      <c r="A58" s="21" t="s">
        <v>14</v>
      </c>
      <c r="B58" s="23" t="s">
        <v>66</v>
      </c>
      <c r="C58" s="36">
        <v>158</v>
      </c>
      <c r="D58" s="34">
        <v>7</v>
      </c>
      <c r="E58" s="26">
        <v>4.4303999999999997</v>
      </c>
      <c r="F58" s="27">
        <v>2</v>
      </c>
      <c r="G58" s="26">
        <v>1.2658199999999999</v>
      </c>
      <c r="H58" s="33">
        <v>16</v>
      </c>
      <c r="I58" s="26">
        <v>10.1266</v>
      </c>
      <c r="J58" s="27">
        <v>6</v>
      </c>
      <c r="K58" s="26">
        <v>3.7974999999999999</v>
      </c>
      <c r="L58" s="27">
        <v>121</v>
      </c>
      <c r="M58" s="26">
        <v>76.582300000000004</v>
      </c>
      <c r="N58" s="27">
        <v>0</v>
      </c>
      <c r="O58" s="26">
        <v>0</v>
      </c>
      <c r="P58" s="35">
        <v>6</v>
      </c>
      <c r="Q58" s="29">
        <v>3.7974999999999999</v>
      </c>
      <c r="R58" s="82">
        <v>125</v>
      </c>
      <c r="S58" s="30">
        <v>79.113900000000001</v>
      </c>
      <c r="T58" s="25">
        <v>0</v>
      </c>
      <c r="U58" s="29">
        <v>0</v>
      </c>
      <c r="V58" s="25">
        <v>4</v>
      </c>
      <c r="W58" s="30">
        <v>2.5316000000000001</v>
      </c>
      <c r="X58" s="31">
        <v>366</v>
      </c>
      <c r="Y58" s="32">
        <v>100</v>
      </c>
    </row>
    <row r="59" spans="1:25" s="22" customFormat="1" ht="15" customHeight="1" thickBot="1" x14ac:dyDescent="0.3">
      <c r="A59" s="21" t="s">
        <v>14</v>
      </c>
      <c r="B59" s="63" t="s">
        <v>70</v>
      </c>
      <c r="C59" s="64">
        <v>0</v>
      </c>
      <c r="D59" s="65">
        <v>0</v>
      </c>
      <c r="E59" s="66">
        <v>0</v>
      </c>
      <c r="F59" s="67">
        <v>0</v>
      </c>
      <c r="G59" s="66">
        <v>0</v>
      </c>
      <c r="H59" s="68">
        <v>0</v>
      </c>
      <c r="I59" s="66">
        <v>0</v>
      </c>
      <c r="J59" s="67">
        <v>0</v>
      </c>
      <c r="K59" s="66">
        <v>0</v>
      </c>
      <c r="L59" s="67">
        <v>0</v>
      </c>
      <c r="M59" s="66">
        <v>0</v>
      </c>
      <c r="N59" s="67">
        <v>0</v>
      </c>
      <c r="O59" s="66">
        <v>0</v>
      </c>
      <c r="P59" s="69">
        <v>0</v>
      </c>
      <c r="Q59" s="70">
        <v>0</v>
      </c>
      <c r="R59" s="83">
        <v>0</v>
      </c>
      <c r="S59" s="71">
        <v>0</v>
      </c>
      <c r="T59" s="72">
        <v>0</v>
      </c>
      <c r="U59" s="70">
        <v>0</v>
      </c>
      <c r="V59" s="72">
        <v>0</v>
      </c>
      <c r="W59" s="71">
        <v>0</v>
      </c>
      <c r="X59" s="73">
        <v>1099</v>
      </c>
      <c r="Y59" s="74">
        <v>100</v>
      </c>
    </row>
    <row r="60" spans="1:25" s="39" customFormat="1" ht="15" customHeight="1" x14ac:dyDescent="0.25">
      <c r="A60" s="41"/>
      <c r="B60" s="86" t="s">
        <v>74</v>
      </c>
      <c r="C60" s="38"/>
      <c r="D60" s="38"/>
      <c r="E60" s="38"/>
      <c r="F60" s="38"/>
      <c r="G60" s="38"/>
      <c r="H60" s="38"/>
      <c r="I60" s="38"/>
      <c r="J60" s="38"/>
      <c r="K60" s="38"/>
      <c r="L60" s="38"/>
      <c r="M60" s="38"/>
      <c r="N60" s="38"/>
      <c r="O60" s="38"/>
      <c r="P60" s="38"/>
      <c r="Q60" s="38"/>
      <c r="R60" s="84"/>
      <c r="S60" s="38"/>
      <c r="T60" s="38"/>
      <c r="U60" s="38"/>
      <c r="V60" s="43"/>
      <c r="W60" s="44"/>
      <c r="X60" s="38"/>
      <c r="Y60" s="38"/>
    </row>
    <row r="61" spans="1:25" s="39" customFormat="1" ht="14.15" customHeight="1" x14ac:dyDescent="0.25">
      <c r="B61" s="42" t="s">
        <v>77</v>
      </c>
      <c r="C61" s="62"/>
      <c r="D61" s="62"/>
      <c r="E61" s="62"/>
      <c r="F61" s="62"/>
      <c r="G61" s="62"/>
      <c r="H61" s="62"/>
      <c r="I61" s="62"/>
      <c r="J61" s="62"/>
      <c r="K61" s="62"/>
      <c r="L61" s="62"/>
      <c r="M61" s="62"/>
      <c r="N61" s="62"/>
      <c r="O61" s="62"/>
      <c r="P61" s="62"/>
      <c r="Q61" s="62"/>
      <c r="R61" s="85"/>
      <c r="S61" s="62"/>
      <c r="T61" s="62"/>
      <c r="U61" s="62"/>
      <c r="V61" s="62"/>
      <c r="W61" s="62"/>
      <c r="X61" s="62"/>
      <c r="Y61" s="62"/>
    </row>
    <row r="62" spans="1:25" s="39" customFormat="1" ht="15" customHeight="1" x14ac:dyDescent="0.25">
      <c r="A62" s="41"/>
      <c r="B62" s="42" t="str">
        <f>CONCATENATE("NOTE: Table reads (for 50 states, District of Columbia, and Puerto Rico totals):  Of all ",IF(ISTEXT(C7),LEFT(C7,3),TEXT(C7,"#,##0"))," public school students ", A7, ", ", IF(ISTEXT(R7),LEFT(R7,3),TEXT(R7,"#,##0"))," (", TEXT(S7,"0.0"),"%) were students with disabilities served under the Individuals with Disabilities Education Act (IDEA), and ",IF(ISTEXT(T7),LEFT(T7,3),TEXT(T7,"#,##0"))," (",TEXT(U7,"0.0"),"%) were students with disabilities served only under Section 504.")</f>
        <v>NOTE: Table reads (for 50 states, District of Columbia, and Puerto Rico totals):  Of all 71,204 public school students subjected to physical restraint, 57,080 (80.2%) were students with disabilities served under the Individuals with Disabilities Education Act (IDEA), and 919 (1.3%) were students with disabilities served only under Section 504.</v>
      </c>
      <c r="C62" s="38"/>
      <c r="D62" s="38"/>
      <c r="E62" s="38"/>
      <c r="F62" s="38"/>
      <c r="G62" s="38"/>
      <c r="H62" s="38"/>
      <c r="I62" s="38"/>
      <c r="J62" s="38"/>
      <c r="K62" s="38"/>
      <c r="L62" s="38"/>
      <c r="M62" s="38"/>
      <c r="N62" s="38"/>
      <c r="O62" s="38"/>
      <c r="P62" s="38"/>
      <c r="Q62" s="38"/>
      <c r="R62" s="84"/>
      <c r="S62" s="38"/>
      <c r="T62" s="38"/>
      <c r="U62" s="38"/>
      <c r="V62" s="43"/>
      <c r="W62" s="44"/>
      <c r="X62" s="38"/>
      <c r="Y62" s="38"/>
    </row>
    <row r="63" spans="1:25" s="39" customFormat="1" ht="15" customHeight="1" x14ac:dyDescent="0.25">
      <c r="A63" s="41"/>
      <c r="B63" s="42" t="str">
        <f>CONCATENATE("            Table reads (for 50 states, District of Columbia, and Puerto Rico Race/Ethnicity):  Of all ",TEXT(C7,"#,##0")," public school students with and without disabilities ",(A7), ", ",TEXT(D7,"#,##0")," (",TEXT(E7,"0.0"),"%) were American Indian or Alaska Native students with or without disabilities served under IDEA.")</f>
        <v xml:space="preserve">            Table reads (for 50 states, District of Columbia, and Puerto Rico Race/Ethnicity):  Of all 71,204 public school students with and without disabilities subjected to physical restraint, 661 (0.9%) were American Indian or Alaska Native students with or without disabilities served under IDEA.</v>
      </c>
      <c r="C63" s="38"/>
      <c r="D63" s="38"/>
      <c r="E63" s="38"/>
      <c r="F63" s="38"/>
      <c r="G63" s="38"/>
      <c r="H63" s="38"/>
      <c r="I63" s="38"/>
      <c r="J63" s="38"/>
      <c r="K63" s="38"/>
      <c r="L63" s="38"/>
      <c r="M63" s="38"/>
      <c r="N63" s="38"/>
      <c r="O63" s="38"/>
      <c r="P63" s="38"/>
      <c r="Q63" s="38"/>
      <c r="R63" s="84"/>
      <c r="S63" s="38"/>
      <c r="T63" s="38"/>
      <c r="U63" s="38"/>
      <c r="V63" s="43"/>
      <c r="W63" s="44"/>
      <c r="X63" s="38"/>
      <c r="Y63" s="38"/>
    </row>
    <row r="64" spans="1:25" s="39" customFormat="1" ht="15" customHeight="1" x14ac:dyDescent="0.25">
      <c r="A64" s="41"/>
      <c r="B64" s="62" t="s">
        <v>72</v>
      </c>
      <c r="C64" s="38"/>
      <c r="D64" s="38"/>
      <c r="E64" s="38"/>
      <c r="F64" s="38"/>
      <c r="G64" s="38"/>
      <c r="H64" s="38"/>
      <c r="I64" s="38"/>
      <c r="J64" s="38"/>
      <c r="K64" s="38"/>
      <c r="L64" s="38"/>
      <c r="M64" s="38"/>
      <c r="N64" s="38"/>
      <c r="O64" s="38"/>
      <c r="P64" s="38"/>
      <c r="Q64" s="38"/>
      <c r="R64" s="84"/>
      <c r="S64" s="38"/>
      <c r="T64" s="38"/>
      <c r="U64" s="38"/>
      <c r="V64" s="43"/>
      <c r="W64" s="44"/>
      <c r="X64" s="38"/>
      <c r="Y64" s="38"/>
    </row>
    <row r="65" spans="1:25" s="39" customFormat="1" ht="15" customHeight="1" x14ac:dyDescent="0.3">
      <c r="A65" s="41"/>
      <c r="B65" s="62" t="s">
        <v>69</v>
      </c>
      <c r="C65" s="1"/>
      <c r="D65" s="1"/>
      <c r="E65" s="1"/>
      <c r="F65" s="1"/>
      <c r="G65" s="1"/>
      <c r="H65" s="1"/>
      <c r="I65" s="1"/>
      <c r="J65" s="1"/>
      <c r="K65" s="1"/>
      <c r="L65" s="1"/>
      <c r="M65" s="1"/>
      <c r="N65" s="1"/>
      <c r="O65" s="1"/>
      <c r="P65" s="1"/>
      <c r="Q65" s="1"/>
      <c r="R65" s="77"/>
      <c r="S65" s="1"/>
      <c r="T65" s="1"/>
      <c r="U65" s="1"/>
      <c r="V65" s="5"/>
      <c r="W65" s="6"/>
      <c r="X65" s="1"/>
      <c r="Y65" s="1"/>
    </row>
    <row r="66" spans="1:25" ht="15" customHeight="1" x14ac:dyDescent="0.3">
      <c r="B66" s="38"/>
    </row>
    <row r="67" spans="1:25" ht="15" customHeight="1" x14ac:dyDescent="0.3">
      <c r="B67" s="38"/>
    </row>
  </sheetData>
  <sortState xmlns:xlrd2="http://schemas.microsoft.com/office/spreadsheetml/2017/richdata2" ref="A8:Y59">
    <sortCondition ref="B8:B59"/>
  </sortState>
  <mergeCells count="15">
    <mergeCell ref="V4:W5"/>
    <mergeCell ref="X4:X5"/>
    <mergeCell ref="Y4:Y5"/>
    <mergeCell ref="D5:E5"/>
    <mergeCell ref="F5:G5"/>
    <mergeCell ref="H5:I5"/>
    <mergeCell ref="J5:K5"/>
    <mergeCell ref="L5:M5"/>
    <mergeCell ref="N5:O5"/>
    <mergeCell ref="P5:Q5"/>
    <mergeCell ref="B4:B5"/>
    <mergeCell ref="C4:C5"/>
    <mergeCell ref="D4:Q4"/>
    <mergeCell ref="R4:S5"/>
    <mergeCell ref="T4:U5"/>
  </mergeCells>
  <phoneticPr fontId="20" type="noConversion"/>
  <printOptions horizontalCentered="1"/>
  <pageMargins left="0.25" right="0.25" top="1" bottom="1" header="0.5" footer="0.5"/>
  <pageSetup paperSize="17" scale="70" orientation="landscape" horizontalDpi="2400" verticalDpi="2400" r:id="rId1"/>
  <extLst>
    <ext xmlns:mx="http://schemas.microsoft.com/office/mac/excel/2008/main" uri="{64002731-A6B0-56B0-2670-7721B7C09600}">
      <mx:PLV Mode="0" OnePage="0" WScale="4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Y67"/>
  <sheetViews>
    <sheetView showGridLines="0" topLeftCell="A40" zoomScale="80" zoomScaleNormal="80" workbookViewId="0">
      <selection activeCell="B62" sqref="B62"/>
    </sheetView>
  </sheetViews>
  <sheetFormatPr defaultColWidth="12.109375" defaultRowHeight="15" customHeight="1" x14ac:dyDescent="0.3"/>
  <cols>
    <col min="1" max="1" width="16" style="10" customWidth="1"/>
    <col min="2" max="2" width="54.88671875" style="1" customWidth="1"/>
    <col min="3" max="17" width="14.77734375" style="1" customWidth="1"/>
    <col min="18" max="18" width="14.77734375" style="77" customWidth="1"/>
    <col min="19" max="21" width="14.77734375" style="1" customWidth="1"/>
    <col min="22" max="22" width="14.77734375" style="5" customWidth="1"/>
    <col min="23" max="23" width="14.77734375" style="6" customWidth="1"/>
    <col min="24" max="25" width="14.77734375" style="1" customWidth="1"/>
    <col min="26" max="16384" width="12.109375" style="7"/>
  </cols>
  <sheetData>
    <row r="2" spans="1:25" s="2" customFormat="1" ht="15" customHeight="1" x14ac:dyDescent="0.4">
      <c r="A2" s="9"/>
      <c r="B2" s="46" t="str">
        <f>CONCATENATE("Number and percentage of public school male students ",A7, ", by race/ethnicity, disability status, and English proficiency, by state: School Year 2017-18")</f>
        <v>Number and percentage of public school male students subjected to physical restraint, by race/ethnicity, disability status, and English proficiency, by state: School Year 2017-18</v>
      </c>
      <c r="C2" s="46"/>
      <c r="D2" s="46"/>
      <c r="E2" s="46"/>
      <c r="F2" s="46"/>
      <c r="G2" s="46"/>
      <c r="H2" s="46"/>
      <c r="I2" s="46"/>
      <c r="J2" s="46"/>
      <c r="K2" s="46"/>
      <c r="L2" s="46"/>
      <c r="M2" s="46"/>
      <c r="N2" s="46"/>
      <c r="O2" s="46"/>
      <c r="P2" s="46"/>
      <c r="Q2" s="46"/>
      <c r="R2" s="78"/>
      <c r="S2" s="46"/>
      <c r="T2" s="46"/>
      <c r="U2" s="46"/>
      <c r="V2" s="46"/>
      <c r="W2" s="46"/>
    </row>
    <row r="3" spans="1:25" s="1" customFormat="1" ht="15" customHeight="1" thickBot="1" x14ac:dyDescent="0.35">
      <c r="A3" s="8"/>
      <c r="B3" s="3"/>
      <c r="C3" s="4"/>
      <c r="D3" s="4"/>
      <c r="E3" s="4"/>
      <c r="F3" s="4"/>
      <c r="G3" s="4"/>
      <c r="H3" s="4"/>
      <c r="I3" s="4"/>
      <c r="J3" s="4"/>
      <c r="K3" s="4"/>
      <c r="L3" s="4"/>
      <c r="M3" s="4"/>
      <c r="N3" s="4"/>
      <c r="O3" s="4"/>
      <c r="P3" s="4"/>
      <c r="Q3" s="4"/>
      <c r="R3" s="79"/>
      <c r="S3" s="4"/>
      <c r="T3" s="4"/>
      <c r="U3" s="4"/>
      <c r="V3" s="4"/>
      <c r="W3" s="5"/>
      <c r="X3" s="4"/>
      <c r="Y3" s="4"/>
    </row>
    <row r="4" spans="1:25" s="12" customFormat="1" ht="25" customHeight="1" x14ac:dyDescent="0.25">
      <c r="A4" s="11"/>
      <c r="B4" s="87" t="s">
        <v>0</v>
      </c>
      <c r="C4" s="89" t="s">
        <v>9</v>
      </c>
      <c r="D4" s="91" t="s">
        <v>75</v>
      </c>
      <c r="E4" s="92"/>
      <c r="F4" s="92"/>
      <c r="G4" s="92"/>
      <c r="H4" s="92"/>
      <c r="I4" s="92"/>
      <c r="J4" s="92"/>
      <c r="K4" s="92"/>
      <c r="L4" s="92"/>
      <c r="M4" s="92"/>
      <c r="N4" s="92"/>
      <c r="O4" s="92"/>
      <c r="P4" s="92"/>
      <c r="Q4" s="93"/>
      <c r="R4" s="94" t="s">
        <v>67</v>
      </c>
      <c r="S4" s="95"/>
      <c r="T4" s="94" t="s">
        <v>15</v>
      </c>
      <c r="U4" s="95"/>
      <c r="V4" s="94" t="s">
        <v>10</v>
      </c>
      <c r="W4" s="95"/>
      <c r="X4" s="98" t="s">
        <v>13</v>
      </c>
      <c r="Y4" s="100" t="s">
        <v>11</v>
      </c>
    </row>
    <row r="5" spans="1:25" s="12" customFormat="1" ht="25" customHeight="1" x14ac:dyDescent="0.3">
      <c r="A5" s="11"/>
      <c r="B5" s="88"/>
      <c r="C5" s="90"/>
      <c r="D5" s="102" t="s">
        <v>1</v>
      </c>
      <c r="E5" s="103"/>
      <c r="F5" s="104" t="s">
        <v>2</v>
      </c>
      <c r="G5" s="103"/>
      <c r="H5" s="105" t="s">
        <v>3</v>
      </c>
      <c r="I5" s="103"/>
      <c r="J5" s="105" t="s">
        <v>4</v>
      </c>
      <c r="K5" s="103"/>
      <c r="L5" s="105" t="s">
        <v>5</v>
      </c>
      <c r="M5" s="103"/>
      <c r="N5" s="105" t="s">
        <v>6</v>
      </c>
      <c r="O5" s="103"/>
      <c r="P5" s="105" t="s">
        <v>7</v>
      </c>
      <c r="Q5" s="106"/>
      <c r="R5" s="96"/>
      <c r="S5" s="97"/>
      <c r="T5" s="96"/>
      <c r="U5" s="97"/>
      <c r="V5" s="96"/>
      <c r="W5" s="97"/>
      <c r="X5" s="99"/>
      <c r="Y5" s="101"/>
    </row>
    <row r="6" spans="1:25" s="12" customFormat="1" ht="15" customHeight="1" thickBot="1" x14ac:dyDescent="0.35">
      <c r="A6" s="11"/>
      <c r="B6" s="13"/>
      <c r="C6" s="40"/>
      <c r="D6" s="14" t="s">
        <v>8</v>
      </c>
      <c r="E6" s="15" t="s">
        <v>12</v>
      </c>
      <c r="F6" s="16" t="s">
        <v>8</v>
      </c>
      <c r="G6" s="15" t="s">
        <v>12</v>
      </c>
      <c r="H6" s="16" t="s">
        <v>8</v>
      </c>
      <c r="I6" s="15" t="s">
        <v>12</v>
      </c>
      <c r="J6" s="16" t="s">
        <v>8</v>
      </c>
      <c r="K6" s="15" t="s">
        <v>12</v>
      </c>
      <c r="L6" s="16" t="s">
        <v>8</v>
      </c>
      <c r="M6" s="15" t="s">
        <v>12</v>
      </c>
      <c r="N6" s="16" t="s">
        <v>8</v>
      </c>
      <c r="O6" s="15" t="s">
        <v>12</v>
      </c>
      <c r="P6" s="16" t="s">
        <v>8</v>
      </c>
      <c r="Q6" s="17" t="s">
        <v>12</v>
      </c>
      <c r="R6" s="80" t="s">
        <v>8</v>
      </c>
      <c r="S6" s="18" t="s">
        <v>76</v>
      </c>
      <c r="T6" s="14" t="s">
        <v>8</v>
      </c>
      <c r="U6" s="18" t="s">
        <v>76</v>
      </c>
      <c r="V6" s="16" t="s">
        <v>8</v>
      </c>
      <c r="W6" s="18" t="s">
        <v>76</v>
      </c>
      <c r="X6" s="19"/>
      <c r="Y6" s="20"/>
    </row>
    <row r="7" spans="1:25" s="22" customFormat="1" ht="15" customHeight="1" x14ac:dyDescent="0.25">
      <c r="A7" s="21" t="str">
        <f>Total!A7</f>
        <v>subjected to physical restraint</v>
      </c>
      <c r="B7" s="75" t="s">
        <v>71</v>
      </c>
      <c r="C7" s="47">
        <v>58169</v>
      </c>
      <c r="D7" s="48">
        <v>535</v>
      </c>
      <c r="E7" s="49">
        <v>0.91969999999999996</v>
      </c>
      <c r="F7" s="50">
        <v>682</v>
      </c>
      <c r="G7" s="49">
        <v>1.17245</v>
      </c>
      <c r="H7" s="50">
        <v>8301</v>
      </c>
      <c r="I7" s="49">
        <v>14.2705</v>
      </c>
      <c r="J7" s="50">
        <v>15794</v>
      </c>
      <c r="K7" s="49">
        <v>27.151900000000001</v>
      </c>
      <c r="L7" s="50">
        <v>29230</v>
      </c>
      <c r="M7" s="49">
        <v>50.250100000000003</v>
      </c>
      <c r="N7" s="51">
        <v>68</v>
      </c>
      <c r="O7" s="49">
        <v>0.1169</v>
      </c>
      <c r="P7" s="52">
        <v>3569</v>
      </c>
      <c r="Q7" s="53">
        <v>6.1356000000000002</v>
      </c>
      <c r="R7" s="81">
        <v>47635</v>
      </c>
      <c r="S7" s="55">
        <v>81.890699999999995</v>
      </c>
      <c r="T7" s="54">
        <v>739</v>
      </c>
      <c r="U7" s="53">
        <v>1.27044</v>
      </c>
      <c r="V7" s="54">
        <v>2248</v>
      </c>
      <c r="W7" s="55">
        <v>3.8645999999999998</v>
      </c>
      <c r="X7" s="56">
        <v>97632</v>
      </c>
      <c r="Y7" s="57">
        <v>99.701999999999998</v>
      </c>
    </row>
    <row r="8" spans="1:25" s="22" customFormat="1" ht="15" customHeight="1" x14ac:dyDescent="0.25">
      <c r="A8" s="21" t="s">
        <v>14</v>
      </c>
      <c r="B8" s="23" t="s">
        <v>17</v>
      </c>
      <c r="C8" s="24">
        <v>839</v>
      </c>
      <c r="D8" s="25">
        <v>3</v>
      </c>
      <c r="E8" s="26">
        <v>0.35759999999999997</v>
      </c>
      <c r="F8" s="27">
        <v>2</v>
      </c>
      <c r="G8" s="26">
        <v>0.23838000000000001</v>
      </c>
      <c r="H8" s="33">
        <v>25</v>
      </c>
      <c r="I8" s="26">
        <v>2.9796999999999998</v>
      </c>
      <c r="J8" s="27">
        <v>375</v>
      </c>
      <c r="K8" s="26">
        <v>44.696100000000001</v>
      </c>
      <c r="L8" s="27">
        <v>428</v>
      </c>
      <c r="M8" s="26">
        <v>51.013100000000001</v>
      </c>
      <c r="N8" s="27">
        <v>0</v>
      </c>
      <c r="O8" s="26">
        <v>0</v>
      </c>
      <c r="P8" s="35">
        <v>6</v>
      </c>
      <c r="Q8" s="29">
        <v>0.71509999999999996</v>
      </c>
      <c r="R8" s="82">
        <v>706</v>
      </c>
      <c r="S8" s="30">
        <v>84.147800000000004</v>
      </c>
      <c r="T8" s="25">
        <v>8</v>
      </c>
      <c r="U8" s="29">
        <v>0.95352000000000003</v>
      </c>
      <c r="V8" s="34">
        <v>6</v>
      </c>
      <c r="W8" s="30">
        <v>0.71509999999999996</v>
      </c>
      <c r="X8" s="31">
        <v>1390</v>
      </c>
      <c r="Y8" s="32">
        <v>100</v>
      </c>
    </row>
    <row r="9" spans="1:25" s="22" customFormat="1" ht="15" customHeight="1" x14ac:dyDescent="0.25">
      <c r="A9" s="21" t="s">
        <v>14</v>
      </c>
      <c r="B9" s="58" t="s">
        <v>16</v>
      </c>
      <c r="C9" s="47">
        <v>248</v>
      </c>
      <c r="D9" s="48">
        <v>62</v>
      </c>
      <c r="E9" s="49">
        <v>25</v>
      </c>
      <c r="F9" s="50">
        <v>4</v>
      </c>
      <c r="G9" s="49">
        <v>1.6129</v>
      </c>
      <c r="H9" s="50">
        <v>17</v>
      </c>
      <c r="I9" s="49">
        <v>6.8548</v>
      </c>
      <c r="J9" s="51">
        <v>14</v>
      </c>
      <c r="K9" s="49">
        <v>5.6452</v>
      </c>
      <c r="L9" s="51">
        <v>84</v>
      </c>
      <c r="M9" s="49">
        <v>33.871000000000002</v>
      </c>
      <c r="N9" s="50">
        <v>2</v>
      </c>
      <c r="O9" s="49">
        <v>0.80645</v>
      </c>
      <c r="P9" s="59">
        <v>65</v>
      </c>
      <c r="Q9" s="53">
        <v>26.209700000000002</v>
      </c>
      <c r="R9" s="81">
        <v>206</v>
      </c>
      <c r="S9" s="55">
        <v>83.064499999999995</v>
      </c>
      <c r="T9" s="60">
        <v>0</v>
      </c>
      <c r="U9" s="53">
        <v>0</v>
      </c>
      <c r="V9" s="60">
        <v>20</v>
      </c>
      <c r="W9" s="55">
        <v>8.0645000000000007</v>
      </c>
      <c r="X9" s="56">
        <v>506</v>
      </c>
      <c r="Y9" s="57">
        <v>100</v>
      </c>
    </row>
    <row r="10" spans="1:25" s="22" customFormat="1" ht="15" customHeight="1" x14ac:dyDescent="0.25">
      <c r="A10" s="21" t="s">
        <v>14</v>
      </c>
      <c r="B10" s="23" t="s">
        <v>19</v>
      </c>
      <c r="C10" s="24">
        <v>947</v>
      </c>
      <c r="D10" s="34">
        <v>46</v>
      </c>
      <c r="E10" s="26">
        <v>4.8574000000000002</v>
      </c>
      <c r="F10" s="27">
        <v>7</v>
      </c>
      <c r="G10" s="26">
        <v>0.73917999999999995</v>
      </c>
      <c r="H10" s="33">
        <v>258</v>
      </c>
      <c r="I10" s="26">
        <v>27.2439</v>
      </c>
      <c r="J10" s="27">
        <v>156</v>
      </c>
      <c r="K10" s="26">
        <v>16.473099999999999</v>
      </c>
      <c r="L10" s="33">
        <v>433</v>
      </c>
      <c r="M10" s="26">
        <v>45.723300000000002</v>
      </c>
      <c r="N10" s="33">
        <v>0</v>
      </c>
      <c r="O10" s="26">
        <v>0</v>
      </c>
      <c r="P10" s="28">
        <v>47</v>
      </c>
      <c r="Q10" s="29">
        <v>4.9630000000000001</v>
      </c>
      <c r="R10" s="82">
        <v>766</v>
      </c>
      <c r="S10" s="30">
        <v>80.887</v>
      </c>
      <c r="T10" s="34">
        <v>9</v>
      </c>
      <c r="U10" s="29">
        <v>0.95037000000000005</v>
      </c>
      <c r="V10" s="34">
        <v>38</v>
      </c>
      <c r="W10" s="30">
        <v>4.0126999999999997</v>
      </c>
      <c r="X10" s="31">
        <v>2000</v>
      </c>
      <c r="Y10" s="32">
        <v>100</v>
      </c>
    </row>
    <row r="11" spans="1:25" s="22" customFormat="1" ht="15" customHeight="1" x14ac:dyDescent="0.25">
      <c r="A11" s="21" t="s">
        <v>14</v>
      </c>
      <c r="B11" s="58" t="s">
        <v>18</v>
      </c>
      <c r="C11" s="47">
        <v>244</v>
      </c>
      <c r="D11" s="48">
        <v>1</v>
      </c>
      <c r="E11" s="49">
        <v>0.4098</v>
      </c>
      <c r="F11" s="51">
        <v>2</v>
      </c>
      <c r="G11" s="49">
        <v>0.81967000000000001</v>
      </c>
      <c r="H11" s="50">
        <v>12</v>
      </c>
      <c r="I11" s="49">
        <v>4.9180000000000001</v>
      </c>
      <c r="J11" s="50">
        <v>92</v>
      </c>
      <c r="K11" s="49">
        <v>37.704900000000002</v>
      </c>
      <c r="L11" s="50">
        <v>130</v>
      </c>
      <c r="M11" s="49">
        <v>53.278700000000001</v>
      </c>
      <c r="N11" s="50">
        <v>0</v>
      </c>
      <c r="O11" s="49">
        <v>0</v>
      </c>
      <c r="P11" s="59">
        <v>7</v>
      </c>
      <c r="Q11" s="53">
        <v>2.8689</v>
      </c>
      <c r="R11" s="81">
        <v>118</v>
      </c>
      <c r="S11" s="55">
        <v>48.360700000000001</v>
      </c>
      <c r="T11" s="60">
        <v>3</v>
      </c>
      <c r="U11" s="53">
        <v>1.2295100000000001</v>
      </c>
      <c r="V11" s="48">
        <v>10</v>
      </c>
      <c r="W11" s="55">
        <v>4.0983999999999998</v>
      </c>
      <c r="X11" s="56">
        <v>1088</v>
      </c>
      <c r="Y11" s="57">
        <v>100</v>
      </c>
    </row>
    <row r="12" spans="1:25" s="22" customFormat="1" ht="15" customHeight="1" x14ac:dyDescent="0.25">
      <c r="A12" s="21" t="s">
        <v>14</v>
      </c>
      <c r="B12" s="23" t="s">
        <v>20</v>
      </c>
      <c r="C12" s="24">
        <v>1686</v>
      </c>
      <c r="D12" s="25">
        <v>18</v>
      </c>
      <c r="E12" s="26">
        <v>1.0676000000000001</v>
      </c>
      <c r="F12" s="33">
        <v>51</v>
      </c>
      <c r="G12" s="26">
        <v>3.0249100000000002</v>
      </c>
      <c r="H12" s="27">
        <v>659</v>
      </c>
      <c r="I12" s="26">
        <v>39.086599999999997</v>
      </c>
      <c r="J12" s="27">
        <v>280</v>
      </c>
      <c r="K12" s="26">
        <v>16.607399999999998</v>
      </c>
      <c r="L12" s="27">
        <v>614</v>
      </c>
      <c r="M12" s="26">
        <v>36.4176</v>
      </c>
      <c r="N12" s="33">
        <v>4</v>
      </c>
      <c r="O12" s="26">
        <v>0.23724999999999999</v>
      </c>
      <c r="P12" s="35">
        <v>70</v>
      </c>
      <c r="Q12" s="29">
        <v>4.1517999999999997</v>
      </c>
      <c r="R12" s="82">
        <v>1477</v>
      </c>
      <c r="S12" s="30">
        <v>87.603800000000007</v>
      </c>
      <c r="T12" s="34">
        <v>6</v>
      </c>
      <c r="U12" s="29">
        <v>0.35587000000000002</v>
      </c>
      <c r="V12" s="25">
        <v>204</v>
      </c>
      <c r="W12" s="30">
        <v>12.099600000000001</v>
      </c>
      <c r="X12" s="31">
        <v>10121</v>
      </c>
      <c r="Y12" s="32">
        <v>100</v>
      </c>
    </row>
    <row r="13" spans="1:25" s="22" customFormat="1" ht="15" customHeight="1" x14ac:dyDescent="0.25">
      <c r="A13" s="21" t="s">
        <v>14</v>
      </c>
      <c r="B13" s="58" t="s">
        <v>21</v>
      </c>
      <c r="C13" s="47">
        <v>507</v>
      </c>
      <c r="D13" s="48">
        <v>4</v>
      </c>
      <c r="E13" s="49">
        <v>0.78900000000000003</v>
      </c>
      <c r="F13" s="51">
        <v>7</v>
      </c>
      <c r="G13" s="49">
        <v>1.3806700000000001</v>
      </c>
      <c r="H13" s="50">
        <v>187</v>
      </c>
      <c r="I13" s="49">
        <v>36.883600000000001</v>
      </c>
      <c r="J13" s="51">
        <v>63</v>
      </c>
      <c r="K13" s="49">
        <v>12.426</v>
      </c>
      <c r="L13" s="50">
        <v>216</v>
      </c>
      <c r="M13" s="49">
        <v>42.6036</v>
      </c>
      <c r="N13" s="50">
        <v>2</v>
      </c>
      <c r="O13" s="49">
        <v>0.39448</v>
      </c>
      <c r="P13" s="52">
        <v>28</v>
      </c>
      <c r="Q13" s="53">
        <v>5.5227000000000004</v>
      </c>
      <c r="R13" s="81">
        <v>350</v>
      </c>
      <c r="S13" s="55">
        <v>69.033500000000004</v>
      </c>
      <c r="T13" s="48">
        <v>4</v>
      </c>
      <c r="U13" s="53">
        <v>0.78895000000000004</v>
      </c>
      <c r="V13" s="60">
        <v>39</v>
      </c>
      <c r="W13" s="55">
        <v>7.6923000000000004</v>
      </c>
      <c r="X13" s="56">
        <v>1908</v>
      </c>
      <c r="Y13" s="57">
        <v>100</v>
      </c>
    </row>
    <row r="14" spans="1:25" s="22" customFormat="1" ht="15" customHeight="1" x14ac:dyDescent="0.25">
      <c r="A14" s="21" t="s">
        <v>14</v>
      </c>
      <c r="B14" s="23" t="s">
        <v>22</v>
      </c>
      <c r="C14" s="36">
        <v>1626</v>
      </c>
      <c r="D14" s="25">
        <v>7</v>
      </c>
      <c r="E14" s="26">
        <v>0.43049999999999999</v>
      </c>
      <c r="F14" s="27">
        <v>22</v>
      </c>
      <c r="G14" s="26">
        <v>1.35301</v>
      </c>
      <c r="H14" s="33">
        <v>477</v>
      </c>
      <c r="I14" s="26">
        <v>29.335799999999999</v>
      </c>
      <c r="J14" s="33">
        <v>357</v>
      </c>
      <c r="K14" s="26">
        <v>21.9557</v>
      </c>
      <c r="L14" s="33">
        <v>681</v>
      </c>
      <c r="M14" s="26">
        <v>41.881900000000002</v>
      </c>
      <c r="N14" s="27">
        <v>2</v>
      </c>
      <c r="O14" s="26">
        <v>0.123</v>
      </c>
      <c r="P14" s="28">
        <v>80</v>
      </c>
      <c r="Q14" s="29">
        <v>4.92</v>
      </c>
      <c r="R14" s="82">
        <v>1370</v>
      </c>
      <c r="S14" s="30">
        <v>84.255799999999994</v>
      </c>
      <c r="T14" s="34">
        <v>66</v>
      </c>
      <c r="U14" s="29">
        <v>4.0590400000000004</v>
      </c>
      <c r="V14" s="25">
        <v>98</v>
      </c>
      <c r="W14" s="30">
        <v>6.0270999999999999</v>
      </c>
      <c r="X14" s="31">
        <v>1214</v>
      </c>
      <c r="Y14" s="32">
        <v>100</v>
      </c>
    </row>
    <row r="15" spans="1:25" s="22" customFormat="1" ht="15" customHeight="1" x14ac:dyDescent="0.25">
      <c r="A15" s="21" t="s">
        <v>14</v>
      </c>
      <c r="B15" s="58" t="s">
        <v>24</v>
      </c>
      <c r="C15" s="61">
        <v>484</v>
      </c>
      <c r="D15" s="48">
        <v>0</v>
      </c>
      <c r="E15" s="49">
        <v>0</v>
      </c>
      <c r="F15" s="50">
        <v>3</v>
      </c>
      <c r="G15" s="49">
        <v>0.61982999999999999</v>
      </c>
      <c r="H15" s="50">
        <v>45</v>
      </c>
      <c r="I15" s="49">
        <v>9.2974999999999994</v>
      </c>
      <c r="J15" s="51">
        <v>239</v>
      </c>
      <c r="K15" s="49">
        <v>49.380200000000002</v>
      </c>
      <c r="L15" s="50">
        <v>180</v>
      </c>
      <c r="M15" s="49">
        <v>37.190100000000001</v>
      </c>
      <c r="N15" s="51">
        <v>0</v>
      </c>
      <c r="O15" s="49">
        <v>0</v>
      </c>
      <c r="P15" s="52">
        <v>17</v>
      </c>
      <c r="Q15" s="53">
        <v>3.5124</v>
      </c>
      <c r="R15" s="81">
        <v>402</v>
      </c>
      <c r="S15" s="55">
        <v>83.057900000000004</v>
      </c>
      <c r="T15" s="60">
        <v>3</v>
      </c>
      <c r="U15" s="53">
        <v>0.61982999999999999</v>
      </c>
      <c r="V15" s="48">
        <v>10</v>
      </c>
      <c r="W15" s="55">
        <v>2.0661</v>
      </c>
      <c r="X15" s="56">
        <v>231</v>
      </c>
      <c r="Y15" s="57">
        <v>100</v>
      </c>
    </row>
    <row r="16" spans="1:25" s="22" customFormat="1" ht="15" customHeight="1" x14ac:dyDescent="0.25">
      <c r="A16" s="21" t="s">
        <v>14</v>
      </c>
      <c r="B16" s="23" t="s">
        <v>23</v>
      </c>
      <c r="C16" s="36">
        <v>179</v>
      </c>
      <c r="D16" s="34">
        <v>0</v>
      </c>
      <c r="E16" s="26">
        <v>0</v>
      </c>
      <c r="F16" s="33">
        <v>0</v>
      </c>
      <c r="G16" s="26">
        <v>0</v>
      </c>
      <c r="H16" s="27">
        <v>6</v>
      </c>
      <c r="I16" s="26">
        <v>3.3519999999999999</v>
      </c>
      <c r="J16" s="33">
        <v>168</v>
      </c>
      <c r="K16" s="26">
        <v>93.854699999999994</v>
      </c>
      <c r="L16" s="27">
        <v>4</v>
      </c>
      <c r="M16" s="26">
        <v>2.2345999999999999</v>
      </c>
      <c r="N16" s="33">
        <v>0</v>
      </c>
      <c r="O16" s="26">
        <v>0</v>
      </c>
      <c r="P16" s="28">
        <v>1</v>
      </c>
      <c r="Q16" s="29">
        <v>0.55869999999999997</v>
      </c>
      <c r="R16" s="82">
        <v>97</v>
      </c>
      <c r="S16" s="30">
        <v>54.189900000000002</v>
      </c>
      <c r="T16" s="25">
        <v>6</v>
      </c>
      <c r="U16" s="29">
        <v>3.3519600000000001</v>
      </c>
      <c r="V16" s="25">
        <v>6</v>
      </c>
      <c r="W16" s="30">
        <v>3.3519999999999999</v>
      </c>
      <c r="X16" s="31">
        <v>228</v>
      </c>
      <c r="Y16" s="32">
        <v>100</v>
      </c>
    </row>
    <row r="17" spans="1:25" s="22" customFormat="1" ht="15" customHeight="1" x14ac:dyDescent="0.25">
      <c r="A17" s="21" t="s">
        <v>14</v>
      </c>
      <c r="B17" s="58" t="s">
        <v>25</v>
      </c>
      <c r="C17" s="47">
        <v>2462</v>
      </c>
      <c r="D17" s="48">
        <v>1</v>
      </c>
      <c r="E17" s="49" t="s">
        <v>73</v>
      </c>
      <c r="F17" s="51">
        <v>12</v>
      </c>
      <c r="G17" s="49">
        <v>0.48741000000000001</v>
      </c>
      <c r="H17" s="50">
        <v>406</v>
      </c>
      <c r="I17" s="49">
        <v>16.4907</v>
      </c>
      <c r="J17" s="51">
        <v>849</v>
      </c>
      <c r="K17" s="49">
        <v>34.484200000000001</v>
      </c>
      <c r="L17" s="51">
        <v>1055</v>
      </c>
      <c r="M17" s="49">
        <v>42.851300000000002</v>
      </c>
      <c r="N17" s="51">
        <v>2</v>
      </c>
      <c r="O17" s="49">
        <v>8.1229999999999997E-2</v>
      </c>
      <c r="P17" s="59">
        <v>137</v>
      </c>
      <c r="Q17" s="53">
        <v>5.5646000000000004</v>
      </c>
      <c r="R17" s="81">
        <v>2401</v>
      </c>
      <c r="S17" s="55">
        <v>97.522300000000001</v>
      </c>
      <c r="T17" s="48">
        <v>20</v>
      </c>
      <c r="U17" s="53">
        <v>0.81235000000000002</v>
      </c>
      <c r="V17" s="48">
        <v>65</v>
      </c>
      <c r="W17" s="55">
        <v>2.6400999999999999</v>
      </c>
      <c r="X17" s="56">
        <v>3976</v>
      </c>
      <c r="Y17" s="57">
        <v>100</v>
      </c>
    </row>
    <row r="18" spans="1:25" s="22" customFormat="1" ht="15" customHeight="1" x14ac:dyDescent="0.25">
      <c r="A18" s="21" t="s">
        <v>14</v>
      </c>
      <c r="B18" s="23" t="s">
        <v>26</v>
      </c>
      <c r="C18" s="24">
        <v>2137</v>
      </c>
      <c r="D18" s="34">
        <v>2</v>
      </c>
      <c r="E18" s="26">
        <v>9.3600000000000003E-2</v>
      </c>
      <c r="F18" s="27">
        <v>12</v>
      </c>
      <c r="G18" s="26">
        <v>0.56152999999999997</v>
      </c>
      <c r="H18" s="27">
        <v>143</v>
      </c>
      <c r="I18" s="26">
        <v>6.6916000000000002</v>
      </c>
      <c r="J18" s="27">
        <v>984</v>
      </c>
      <c r="K18" s="26">
        <v>46.045900000000003</v>
      </c>
      <c r="L18" s="27">
        <v>886</v>
      </c>
      <c r="M18" s="26">
        <v>41.46</v>
      </c>
      <c r="N18" s="27">
        <v>1</v>
      </c>
      <c r="O18" s="26" t="s">
        <v>73</v>
      </c>
      <c r="P18" s="28">
        <v>109</v>
      </c>
      <c r="Q18" s="29">
        <v>5.1006</v>
      </c>
      <c r="R18" s="82">
        <v>1789</v>
      </c>
      <c r="S18" s="30">
        <v>83.715500000000006</v>
      </c>
      <c r="T18" s="34">
        <v>15</v>
      </c>
      <c r="U18" s="29">
        <v>0.70191999999999999</v>
      </c>
      <c r="V18" s="25">
        <v>48</v>
      </c>
      <c r="W18" s="30">
        <v>2.2461000000000002</v>
      </c>
      <c r="X18" s="31">
        <v>2416</v>
      </c>
      <c r="Y18" s="32">
        <v>100</v>
      </c>
    </row>
    <row r="19" spans="1:25" s="22" customFormat="1" ht="15" customHeight="1" x14ac:dyDescent="0.25">
      <c r="A19" s="21" t="s">
        <v>14</v>
      </c>
      <c r="B19" s="58" t="s">
        <v>27</v>
      </c>
      <c r="C19" s="47">
        <v>0</v>
      </c>
      <c r="D19" s="48">
        <v>0</v>
      </c>
      <c r="E19" s="49">
        <v>0</v>
      </c>
      <c r="F19" s="50">
        <v>0</v>
      </c>
      <c r="G19" s="49">
        <v>0</v>
      </c>
      <c r="H19" s="50">
        <v>0</v>
      </c>
      <c r="I19" s="49">
        <v>0</v>
      </c>
      <c r="J19" s="50">
        <v>0</v>
      </c>
      <c r="K19" s="49">
        <v>0</v>
      </c>
      <c r="L19" s="50">
        <v>0</v>
      </c>
      <c r="M19" s="49">
        <v>0</v>
      </c>
      <c r="N19" s="50">
        <v>0</v>
      </c>
      <c r="O19" s="49">
        <v>0</v>
      </c>
      <c r="P19" s="52">
        <v>0</v>
      </c>
      <c r="Q19" s="53">
        <v>0</v>
      </c>
      <c r="R19" s="81">
        <v>0</v>
      </c>
      <c r="S19" s="55">
        <v>0</v>
      </c>
      <c r="T19" s="48">
        <v>0</v>
      </c>
      <c r="U19" s="53">
        <v>0</v>
      </c>
      <c r="V19" s="48">
        <v>0</v>
      </c>
      <c r="W19" s="55">
        <v>0</v>
      </c>
      <c r="X19" s="56">
        <v>292</v>
      </c>
      <c r="Y19" s="57">
        <v>100</v>
      </c>
    </row>
    <row r="20" spans="1:25" s="22" customFormat="1" ht="15" customHeight="1" x14ac:dyDescent="0.25">
      <c r="A20" s="21" t="s">
        <v>14</v>
      </c>
      <c r="B20" s="23" t="s">
        <v>29</v>
      </c>
      <c r="C20" s="36">
        <v>87</v>
      </c>
      <c r="D20" s="34">
        <v>4</v>
      </c>
      <c r="E20" s="26">
        <v>4.5976999999999997</v>
      </c>
      <c r="F20" s="33">
        <v>0</v>
      </c>
      <c r="G20" s="26">
        <v>0</v>
      </c>
      <c r="H20" s="27">
        <v>9</v>
      </c>
      <c r="I20" s="26">
        <v>10.344799999999999</v>
      </c>
      <c r="J20" s="33">
        <v>2</v>
      </c>
      <c r="K20" s="26">
        <v>2.2989000000000002</v>
      </c>
      <c r="L20" s="33">
        <v>70</v>
      </c>
      <c r="M20" s="26">
        <v>80.459800000000001</v>
      </c>
      <c r="N20" s="33">
        <v>0</v>
      </c>
      <c r="O20" s="26">
        <v>0</v>
      </c>
      <c r="P20" s="28">
        <v>2</v>
      </c>
      <c r="Q20" s="29">
        <v>2.2989000000000002</v>
      </c>
      <c r="R20" s="82">
        <v>68</v>
      </c>
      <c r="S20" s="30">
        <v>78.160899999999998</v>
      </c>
      <c r="T20" s="34">
        <v>5</v>
      </c>
      <c r="U20" s="29">
        <v>5.7471300000000003</v>
      </c>
      <c r="V20" s="25">
        <v>3</v>
      </c>
      <c r="W20" s="30">
        <v>3.4483000000000001</v>
      </c>
      <c r="X20" s="31">
        <v>725</v>
      </c>
      <c r="Y20" s="32">
        <v>100</v>
      </c>
    </row>
    <row r="21" spans="1:25" s="22" customFormat="1" ht="15" customHeight="1" x14ac:dyDescent="0.25">
      <c r="A21" s="21" t="s">
        <v>14</v>
      </c>
      <c r="B21" s="58" t="s">
        <v>30</v>
      </c>
      <c r="C21" s="47">
        <v>2383</v>
      </c>
      <c r="D21" s="60">
        <v>2</v>
      </c>
      <c r="E21" s="49">
        <v>8.3900000000000002E-2</v>
      </c>
      <c r="F21" s="50">
        <v>29</v>
      </c>
      <c r="G21" s="49">
        <v>1.21695</v>
      </c>
      <c r="H21" s="51">
        <v>317</v>
      </c>
      <c r="I21" s="49">
        <v>13.3026</v>
      </c>
      <c r="J21" s="50">
        <v>723</v>
      </c>
      <c r="K21" s="49">
        <v>30.3399</v>
      </c>
      <c r="L21" s="50">
        <v>1200</v>
      </c>
      <c r="M21" s="49">
        <v>50.356699999999996</v>
      </c>
      <c r="N21" s="50">
        <v>0</v>
      </c>
      <c r="O21" s="49">
        <v>0</v>
      </c>
      <c r="P21" s="59">
        <v>112</v>
      </c>
      <c r="Q21" s="53">
        <v>4.7</v>
      </c>
      <c r="R21" s="81">
        <v>2001</v>
      </c>
      <c r="S21" s="55">
        <v>83.969800000000006</v>
      </c>
      <c r="T21" s="48">
        <v>26</v>
      </c>
      <c r="U21" s="53">
        <v>1.0910599999999999</v>
      </c>
      <c r="V21" s="60">
        <v>143</v>
      </c>
      <c r="W21" s="55">
        <v>6.0007999999999999</v>
      </c>
      <c r="X21" s="56">
        <v>4145</v>
      </c>
      <c r="Y21" s="57">
        <v>100</v>
      </c>
    </row>
    <row r="22" spans="1:25" s="22" customFormat="1" ht="15" customHeight="1" x14ac:dyDescent="0.25">
      <c r="A22" s="21" t="s">
        <v>14</v>
      </c>
      <c r="B22" s="23" t="s">
        <v>31</v>
      </c>
      <c r="C22" s="24">
        <v>2179</v>
      </c>
      <c r="D22" s="25">
        <v>2</v>
      </c>
      <c r="E22" s="26">
        <v>9.1800000000000007E-2</v>
      </c>
      <c r="F22" s="33">
        <v>14</v>
      </c>
      <c r="G22" s="26">
        <v>0.64249999999999996</v>
      </c>
      <c r="H22" s="33">
        <v>102</v>
      </c>
      <c r="I22" s="26">
        <v>4.681</v>
      </c>
      <c r="J22" s="27">
        <v>445</v>
      </c>
      <c r="K22" s="26">
        <v>20.4222</v>
      </c>
      <c r="L22" s="27">
        <v>1446</v>
      </c>
      <c r="M22" s="26">
        <v>66.360699999999994</v>
      </c>
      <c r="N22" s="27">
        <v>0</v>
      </c>
      <c r="O22" s="26">
        <v>0</v>
      </c>
      <c r="P22" s="35">
        <v>170</v>
      </c>
      <c r="Q22" s="29">
        <v>7.8017000000000003</v>
      </c>
      <c r="R22" s="82">
        <v>1728</v>
      </c>
      <c r="S22" s="30">
        <v>79.302400000000006</v>
      </c>
      <c r="T22" s="34">
        <v>11</v>
      </c>
      <c r="U22" s="29">
        <v>0.50482000000000005</v>
      </c>
      <c r="V22" s="34">
        <v>43</v>
      </c>
      <c r="W22" s="30">
        <v>1.9734</v>
      </c>
      <c r="X22" s="31">
        <v>1886</v>
      </c>
      <c r="Y22" s="32">
        <v>100</v>
      </c>
    </row>
    <row r="23" spans="1:25" s="22" customFormat="1" ht="15" customHeight="1" x14ac:dyDescent="0.25">
      <c r="A23" s="21" t="s">
        <v>14</v>
      </c>
      <c r="B23" s="58" t="s">
        <v>28</v>
      </c>
      <c r="C23" s="47">
        <v>1850</v>
      </c>
      <c r="D23" s="48">
        <v>5</v>
      </c>
      <c r="E23" s="49">
        <v>0.27029999999999998</v>
      </c>
      <c r="F23" s="50">
        <v>8</v>
      </c>
      <c r="G23" s="49">
        <v>0.43242999999999998</v>
      </c>
      <c r="H23" s="50">
        <v>93</v>
      </c>
      <c r="I23" s="49">
        <v>5.0270000000000001</v>
      </c>
      <c r="J23" s="50">
        <v>445</v>
      </c>
      <c r="K23" s="49">
        <v>24.054099999999998</v>
      </c>
      <c r="L23" s="50">
        <v>1123</v>
      </c>
      <c r="M23" s="49">
        <v>60.7027</v>
      </c>
      <c r="N23" s="50">
        <v>7</v>
      </c>
      <c r="O23" s="49">
        <v>0.37837999999999999</v>
      </c>
      <c r="P23" s="59">
        <v>169</v>
      </c>
      <c r="Q23" s="53">
        <v>9.1350999999999996</v>
      </c>
      <c r="R23" s="81">
        <v>1526</v>
      </c>
      <c r="S23" s="55">
        <v>82.486500000000007</v>
      </c>
      <c r="T23" s="60">
        <v>5</v>
      </c>
      <c r="U23" s="53">
        <v>0.27027000000000001</v>
      </c>
      <c r="V23" s="48">
        <v>35</v>
      </c>
      <c r="W23" s="55">
        <v>1.8918999999999999</v>
      </c>
      <c r="X23" s="56">
        <v>1343</v>
      </c>
      <c r="Y23" s="57">
        <v>100</v>
      </c>
    </row>
    <row r="24" spans="1:25" s="22" customFormat="1" ht="15" customHeight="1" x14ac:dyDescent="0.25">
      <c r="A24" s="21" t="s">
        <v>14</v>
      </c>
      <c r="B24" s="23" t="s">
        <v>32</v>
      </c>
      <c r="C24" s="24">
        <v>1003</v>
      </c>
      <c r="D24" s="34">
        <v>7</v>
      </c>
      <c r="E24" s="26">
        <v>0.69789999999999996</v>
      </c>
      <c r="F24" s="27">
        <v>4</v>
      </c>
      <c r="G24" s="26">
        <v>0.39879999999999999</v>
      </c>
      <c r="H24" s="33">
        <v>112</v>
      </c>
      <c r="I24" s="26">
        <v>11.166499999999999</v>
      </c>
      <c r="J24" s="27">
        <v>171</v>
      </c>
      <c r="K24" s="26">
        <v>17.0489</v>
      </c>
      <c r="L24" s="27">
        <v>614</v>
      </c>
      <c r="M24" s="26">
        <v>61.2164</v>
      </c>
      <c r="N24" s="27">
        <v>0</v>
      </c>
      <c r="O24" s="26">
        <v>0</v>
      </c>
      <c r="P24" s="35">
        <v>95</v>
      </c>
      <c r="Q24" s="29">
        <v>9.4716000000000005</v>
      </c>
      <c r="R24" s="82">
        <v>782</v>
      </c>
      <c r="S24" s="30">
        <v>77.966099999999997</v>
      </c>
      <c r="T24" s="34">
        <v>12</v>
      </c>
      <c r="U24" s="29">
        <v>1.19641</v>
      </c>
      <c r="V24" s="25">
        <v>25</v>
      </c>
      <c r="W24" s="30">
        <v>2.4925000000000002</v>
      </c>
      <c r="X24" s="31">
        <v>1350</v>
      </c>
      <c r="Y24" s="32">
        <v>100</v>
      </c>
    </row>
    <row r="25" spans="1:25" s="22" customFormat="1" ht="15" customHeight="1" x14ac:dyDescent="0.25">
      <c r="A25" s="21" t="s">
        <v>14</v>
      </c>
      <c r="B25" s="58" t="s">
        <v>33</v>
      </c>
      <c r="C25" s="61">
        <v>1904</v>
      </c>
      <c r="D25" s="48">
        <v>1</v>
      </c>
      <c r="E25" s="49">
        <v>5.2499999999999998E-2</v>
      </c>
      <c r="F25" s="50">
        <v>6</v>
      </c>
      <c r="G25" s="49">
        <v>0.31513000000000002</v>
      </c>
      <c r="H25" s="50">
        <v>78</v>
      </c>
      <c r="I25" s="49">
        <v>4.0965999999999996</v>
      </c>
      <c r="J25" s="50">
        <v>732</v>
      </c>
      <c r="K25" s="49">
        <v>38.445399999999999</v>
      </c>
      <c r="L25" s="51">
        <v>935</v>
      </c>
      <c r="M25" s="49">
        <v>49.107100000000003</v>
      </c>
      <c r="N25" s="50">
        <v>3</v>
      </c>
      <c r="O25" s="49">
        <v>0.15756000000000001</v>
      </c>
      <c r="P25" s="59">
        <v>149</v>
      </c>
      <c r="Q25" s="53">
        <v>7.8255999999999997</v>
      </c>
      <c r="R25" s="81">
        <v>1359</v>
      </c>
      <c r="S25" s="55">
        <v>71.376099999999994</v>
      </c>
      <c r="T25" s="48">
        <v>35</v>
      </c>
      <c r="U25" s="53">
        <v>1.8382400000000001</v>
      </c>
      <c r="V25" s="48">
        <v>39</v>
      </c>
      <c r="W25" s="55">
        <v>2.0482999999999998</v>
      </c>
      <c r="X25" s="56">
        <v>1401</v>
      </c>
      <c r="Y25" s="57">
        <v>100</v>
      </c>
    </row>
    <row r="26" spans="1:25" s="22" customFormat="1" ht="15" customHeight="1" x14ac:dyDescent="0.25">
      <c r="A26" s="21" t="s">
        <v>14</v>
      </c>
      <c r="B26" s="23" t="s">
        <v>34</v>
      </c>
      <c r="C26" s="24">
        <v>92</v>
      </c>
      <c r="D26" s="25">
        <v>0</v>
      </c>
      <c r="E26" s="26">
        <v>0</v>
      </c>
      <c r="F26" s="33">
        <v>0</v>
      </c>
      <c r="G26" s="26">
        <v>0</v>
      </c>
      <c r="H26" s="33">
        <v>1</v>
      </c>
      <c r="I26" s="26">
        <v>1.087</v>
      </c>
      <c r="J26" s="27">
        <v>49</v>
      </c>
      <c r="K26" s="26">
        <v>53.260899999999999</v>
      </c>
      <c r="L26" s="27">
        <v>37</v>
      </c>
      <c r="M26" s="26">
        <v>40.217399999999998</v>
      </c>
      <c r="N26" s="33">
        <v>0</v>
      </c>
      <c r="O26" s="26">
        <v>0</v>
      </c>
      <c r="P26" s="35">
        <v>5</v>
      </c>
      <c r="Q26" s="29">
        <v>5.4348000000000001</v>
      </c>
      <c r="R26" s="82">
        <v>74</v>
      </c>
      <c r="S26" s="30">
        <v>80.434799999999996</v>
      </c>
      <c r="T26" s="25">
        <v>3</v>
      </c>
      <c r="U26" s="29">
        <v>3.2608700000000002</v>
      </c>
      <c r="V26" s="25">
        <v>0</v>
      </c>
      <c r="W26" s="30">
        <v>0</v>
      </c>
      <c r="X26" s="31">
        <v>1365</v>
      </c>
      <c r="Y26" s="32">
        <v>100</v>
      </c>
    </row>
    <row r="27" spans="1:25" s="22" customFormat="1" ht="15" customHeight="1" x14ac:dyDescent="0.25">
      <c r="A27" s="21" t="s">
        <v>14</v>
      </c>
      <c r="B27" s="58" t="s">
        <v>37</v>
      </c>
      <c r="C27" s="61">
        <v>774</v>
      </c>
      <c r="D27" s="60">
        <v>7</v>
      </c>
      <c r="E27" s="49">
        <v>0.90439999999999998</v>
      </c>
      <c r="F27" s="50">
        <v>2</v>
      </c>
      <c r="G27" s="49">
        <v>0.25840000000000002</v>
      </c>
      <c r="H27" s="50">
        <v>15</v>
      </c>
      <c r="I27" s="49">
        <v>1.9379999999999999</v>
      </c>
      <c r="J27" s="50">
        <v>46</v>
      </c>
      <c r="K27" s="49">
        <v>5.9432</v>
      </c>
      <c r="L27" s="51">
        <v>678</v>
      </c>
      <c r="M27" s="49">
        <v>87.596900000000005</v>
      </c>
      <c r="N27" s="50">
        <v>1</v>
      </c>
      <c r="O27" s="49">
        <v>0.12920000000000001</v>
      </c>
      <c r="P27" s="59">
        <v>25</v>
      </c>
      <c r="Q27" s="53">
        <v>3.23</v>
      </c>
      <c r="R27" s="81">
        <v>677</v>
      </c>
      <c r="S27" s="55">
        <v>87.467699999999994</v>
      </c>
      <c r="T27" s="60">
        <v>10</v>
      </c>
      <c r="U27" s="53">
        <v>1.29199</v>
      </c>
      <c r="V27" s="48">
        <v>23</v>
      </c>
      <c r="W27" s="55">
        <v>2.9716</v>
      </c>
      <c r="X27" s="56">
        <v>579</v>
      </c>
      <c r="Y27" s="57">
        <v>100</v>
      </c>
    </row>
    <row r="28" spans="1:25" s="22" customFormat="1" ht="15" customHeight="1" x14ac:dyDescent="0.25">
      <c r="A28" s="21" t="s">
        <v>14</v>
      </c>
      <c r="B28" s="23" t="s">
        <v>36</v>
      </c>
      <c r="C28" s="36">
        <v>1476</v>
      </c>
      <c r="D28" s="34">
        <v>3</v>
      </c>
      <c r="E28" s="26">
        <v>0.20330000000000001</v>
      </c>
      <c r="F28" s="27">
        <v>28</v>
      </c>
      <c r="G28" s="26">
        <v>1.8970199999999999</v>
      </c>
      <c r="H28" s="27">
        <v>117</v>
      </c>
      <c r="I28" s="26">
        <v>7.9268000000000001</v>
      </c>
      <c r="J28" s="27">
        <v>701</v>
      </c>
      <c r="K28" s="26">
        <v>47.493200000000002</v>
      </c>
      <c r="L28" s="33">
        <v>503</v>
      </c>
      <c r="M28" s="26">
        <v>34.078600000000002</v>
      </c>
      <c r="N28" s="27">
        <v>0</v>
      </c>
      <c r="O28" s="26">
        <v>0</v>
      </c>
      <c r="P28" s="28">
        <v>124</v>
      </c>
      <c r="Q28" s="29">
        <v>8.4010999999999996</v>
      </c>
      <c r="R28" s="82">
        <v>1183</v>
      </c>
      <c r="S28" s="30">
        <v>80.149100000000004</v>
      </c>
      <c r="T28" s="25">
        <v>26</v>
      </c>
      <c r="U28" s="29">
        <v>1.76152</v>
      </c>
      <c r="V28" s="34">
        <v>58</v>
      </c>
      <c r="W28" s="30">
        <v>3.9295</v>
      </c>
      <c r="X28" s="31">
        <v>1414</v>
      </c>
      <c r="Y28" s="32">
        <v>100</v>
      </c>
    </row>
    <row r="29" spans="1:25" s="22" customFormat="1" ht="15" customHeight="1" x14ac:dyDescent="0.25">
      <c r="A29" s="21" t="s">
        <v>14</v>
      </c>
      <c r="B29" s="58" t="s">
        <v>35</v>
      </c>
      <c r="C29" s="47">
        <v>1691</v>
      </c>
      <c r="D29" s="48">
        <v>6</v>
      </c>
      <c r="E29" s="49">
        <v>0.3548</v>
      </c>
      <c r="F29" s="50">
        <v>23</v>
      </c>
      <c r="G29" s="49">
        <v>1.3601399999999999</v>
      </c>
      <c r="H29" s="51">
        <v>490</v>
      </c>
      <c r="I29" s="49">
        <v>28.976900000000001</v>
      </c>
      <c r="J29" s="50">
        <v>268</v>
      </c>
      <c r="K29" s="49">
        <v>15.848599999999999</v>
      </c>
      <c r="L29" s="51">
        <v>785</v>
      </c>
      <c r="M29" s="49">
        <v>46.422199999999997</v>
      </c>
      <c r="N29" s="50">
        <v>0</v>
      </c>
      <c r="O29" s="49">
        <v>0</v>
      </c>
      <c r="P29" s="59">
        <v>119</v>
      </c>
      <c r="Q29" s="53">
        <v>7.0373000000000001</v>
      </c>
      <c r="R29" s="81">
        <v>1439</v>
      </c>
      <c r="S29" s="55">
        <v>85.0976</v>
      </c>
      <c r="T29" s="48">
        <v>34</v>
      </c>
      <c r="U29" s="53">
        <v>2.01064</v>
      </c>
      <c r="V29" s="48">
        <v>154</v>
      </c>
      <c r="W29" s="55">
        <v>9.1069999999999993</v>
      </c>
      <c r="X29" s="56">
        <v>1870</v>
      </c>
      <c r="Y29" s="57">
        <v>99.465000000000003</v>
      </c>
    </row>
    <row r="30" spans="1:25" s="22" customFormat="1" ht="15" customHeight="1" x14ac:dyDescent="0.25">
      <c r="A30" s="21" t="s">
        <v>14</v>
      </c>
      <c r="B30" s="23" t="s">
        <v>38</v>
      </c>
      <c r="C30" s="24">
        <v>1743</v>
      </c>
      <c r="D30" s="34">
        <v>18</v>
      </c>
      <c r="E30" s="26">
        <v>1.0327</v>
      </c>
      <c r="F30" s="33">
        <v>9</v>
      </c>
      <c r="G30" s="26">
        <v>0.51634999999999998</v>
      </c>
      <c r="H30" s="27">
        <v>80</v>
      </c>
      <c r="I30" s="26">
        <v>4.5898000000000003</v>
      </c>
      <c r="J30" s="27">
        <v>279</v>
      </c>
      <c r="K30" s="26">
        <v>16.006900000000002</v>
      </c>
      <c r="L30" s="27">
        <v>1264</v>
      </c>
      <c r="M30" s="26">
        <v>72.518600000000006</v>
      </c>
      <c r="N30" s="27">
        <v>1</v>
      </c>
      <c r="O30" s="26">
        <v>5.7369999999999997E-2</v>
      </c>
      <c r="P30" s="28">
        <v>92</v>
      </c>
      <c r="Q30" s="29">
        <v>5.2782999999999998</v>
      </c>
      <c r="R30" s="82">
        <v>1381</v>
      </c>
      <c r="S30" s="30">
        <v>79.231200000000001</v>
      </c>
      <c r="T30" s="25">
        <v>14</v>
      </c>
      <c r="U30" s="29">
        <v>0.80320999999999998</v>
      </c>
      <c r="V30" s="34">
        <v>20</v>
      </c>
      <c r="W30" s="30">
        <v>1.1474</v>
      </c>
      <c r="X30" s="31">
        <v>3559</v>
      </c>
      <c r="Y30" s="32">
        <v>100</v>
      </c>
    </row>
    <row r="31" spans="1:25" s="22" customFormat="1" ht="15" customHeight="1" x14ac:dyDescent="0.25">
      <c r="A31" s="21" t="s">
        <v>14</v>
      </c>
      <c r="B31" s="58" t="s">
        <v>39</v>
      </c>
      <c r="C31" s="61">
        <v>2030</v>
      </c>
      <c r="D31" s="48">
        <v>64</v>
      </c>
      <c r="E31" s="49">
        <v>3.1526999999999998</v>
      </c>
      <c r="F31" s="51">
        <v>41</v>
      </c>
      <c r="G31" s="49">
        <v>2.0196999999999998</v>
      </c>
      <c r="H31" s="50">
        <v>169</v>
      </c>
      <c r="I31" s="49">
        <v>8.3251000000000008</v>
      </c>
      <c r="J31" s="51">
        <v>610</v>
      </c>
      <c r="K31" s="49">
        <v>30.049299999999999</v>
      </c>
      <c r="L31" s="50">
        <v>1001</v>
      </c>
      <c r="M31" s="49">
        <v>49.310299999999998</v>
      </c>
      <c r="N31" s="50">
        <v>0</v>
      </c>
      <c r="O31" s="49">
        <v>0</v>
      </c>
      <c r="P31" s="52">
        <v>145</v>
      </c>
      <c r="Q31" s="53">
        <v>7.1429</v>
      </c>
      <c r="R31" s="81">
        <v>1928</v>
      </c>
      <c r="S31" s="55">
        <v>94.975399999999993</v>
      </c>
      <c r="T31" s="48">
        <v>2</v>
      </c>
      <c r="U31" s="53">
        <v>9.8519999999999996E-2</v>
      </c>
      <c r="V31" s="60">
        <v>70</v>
      </c>
      <c r="W31" s="55">
        <v>3.4483000000000001</v>
      </c>
      <c r="X31" s="56">
        <v>2232</v>
      </c>
      <c r="Y31" s="57">
        <v>100</v>
      </c>
    </row>
    <row r="32" spans="1:25" s="22" customFormat="1" ht="15" customHeight="1" x14ac:dyDescent="0.25">
      <c r="A32" s="21" t="s">
        <v>14</v>
      </c>
      <c r="B32" s="23" t="s">
        <v>41</v>
      </c>
      <c r="C32" s="24">
        <v>288</v>
      </c>
      <c r="D32" s="25">
        <v>0</v>
      </c>
      <c r="E32" s="26">
        <v>0</v>
      </c>
      <c r="F32" s="27">
        <v>0</v>
      </c>
      <c r="G32" s="26">
        <v>0</v>
      </c>
      <c r="H32" s="27">
        <v>5</v>
      </c>
      <c r="I32" s="26">
        <v>1.7361</v>
      </c>
      <c r="J32" s="27">
        <v>190</v>
      </c>
      <c r="K32" s="26">
        <v>65.972200000000001</v>
      </c>
      <c r="L32" s="33">
        <v>92</v>
      </c>
      <c r="M32" s="26">
        <v>31.944400000000002</v>
      </c>
      <c r="N32" s="33">
        <v>0</v>
      </c>
      <c r="O32" s="26">
        <v>0</v>
      </c>
      <c r="P32" s="35">
        <v>1</v>
      </c>
      <c r="Q32" s="29">
        <v>0.34720000000000001</v>
      </c>
      <c r="R32" s="82">
        <v>178</v>
      </c>
      <c r="S32" s="30">
        <v>61.805599999999998</v>
      </c>
      <c r="T32" s="34">
        <v>1</v>
      </c>
      <c r="U32" s="29">
        <v>0.34721999999999997</v>
      </c>
      <c r="V32" s="25">
        <v>2</v>
      </c>
      <c r="W32" s="30">
        <v>0.69440000000000002</v>
      </c>
      <c r="X32" s="31">
        <v>960</v>
      </c>
      <c r="Y32" s="32">
        <v>100</v>
      </c>
    </row>
    <row r="33" spans="1:25" s="22" customFormat="1" ht="15" customHeight="1" x14ac:dyDescent="0.25">
      <c r="A33" s="21" t="s">
        <v>14</v>
      </c>
      <c r="B33" s="58" t="s">
        <v>40</v>
      </c>
      <c r="C33" s="47">
        <v>1961</v>
      </c>
      <c r="D33" s="60">
        <v>2</v>
      </c>
      <c r="E33" s="49">
        <v>0.10199999999999999</v>
      </c>
      <c r="F33" s="50">
        <v>9</v>
      </c>
      <c r="G33" s="49">
        <v>0.45895000000000002</v>
      </c>
      <c r="H33" s="51">
        <v>69</v>
      </c>
      <c r="I33" s="49">
        <v>3.5186000000000002</v>
      </c>
      <c r="J33" s="50">
        <v>460</v>
      </c>
      <c r="K33" s="49">
        <v>23.4574</v>
      </c>
      <c r="L33" s="50">
        <v>1308</v>
      </c>
      <c r="M33" s="49">
        <v>66.700699999999998</v>
      </c>
      <c r="N33" s="51">
        <v>0</v>
      </c>
      <c r="O33" s="49">
        <v>0</v>
      </c>
      <c r="P33" s="59">
        <v>113</v>
      </c>
      <c r="Q33" s="53">
        <v>5.7624000000000004</v>
      </c>
      <c r="R33" s="81">
        <v>1306</v>
      </c>
      <c r="S33" s="55">
        <v>66.598699999999994</v>
      </c>
      <c r="T33" s="60">
        <v>31</v>
      </c>
      <c r="U33" s="53">
        <v>1.58083</v>
      </c>
      <c r="V33" s="60">
        <v>15</v>
      </c>
      <c r="W33" s="55">
        <v>0.76490000000000002</v>
      </c>
      <c r="X33" s="56">
        <v>2381</v>
      </c>
      <c r="Y33" s="57">
        <v>100</v>
      </c>
    </row>
    <row r="34" spans="1:25" s="22" customFormat="1" ht="15" customHeight="1" x14ac:dyDescent="0.25">
      <c r="A34" s="21" t="s">
        <v>14</v>
      </c>
      <c r="B34" s="23" t="s">
        <v>42</v>
      </c>
      <c r="C34" s="36">
        <v>83</v>
      </c>
      <c r="D34" s="25">
        <v>9</v>
      </c>
      <c r="E34" s="26">
        <v>10.843400000000001</v>
      </c>
      <c r="F34" s="27">
        <v>0</v>
      </c>
      <c r="G34" s="26">
        <v>0</v>
      </c>
      <c r="H34" s="33">
        <v>0</v>
      </c>
      <c r="I34" s="26">
        <v>0</v>
      </c>
      <c r="J34" s="27">
        <v>3</v>
      </c>
      <c r="K34" s="26">
        <v>3.6145</v>
      </c>
      <c r="L34" s="33">
        <v>63</v>
      </c>
      <c r="M34" s="26">
        <v>75.903599999999997</v>
      </c>
      <c r="N34" s="33">
        <v>0</v>
      </c>
      <c r="O34" s="26">
        <v>0</v>
      </c>
      <c r="P34" s="28">
        <v>8</v>
      </c>
      <c r="Q34" s="29">
        <v>9.6386000000000003</v>
      </c>
      <c r="R34" s="82">
        <v>62</v>
      </c>
      <c r="S34" s="30">
        <v>74.698800000000006</v>
      </c>
      <c r="T34" s="34">
        <v>0</v>
      </c>
      <c r="U34" s="29">
        <v>0</v>
      </c>
      <c r="V34" s="34">
        <v>2</v>
      </c>
      <c r="W34" s="30">
        <v>2.4096000000000002</v>
      </c>
      <c r="X34" s="31">
        <v>823</v>
      </c>
      <c r="Y34" s="32">
        <v>96.233000000000004</v>
      </c>
    </row>
    <row r="35" spans="1:25" s="22" customFormat="1" ht="15" customHeight="1" x14ac:dyDescent="0.25">
      <c r="A35" s="21" t="s">
        <v>14</v>
      </c>
      <c r="B35" s="58" t="s">
        <v>45</v>
      </c>
      <c r="C35" s="61">
        <v>458</v>
      </c>
      <c r="D35" s="60">
        <v>24</v>
      </c>
      <c r="E35" s="49">
        <v>5.2401999999999997</v>
      </c>
      <c r="F35" s="50">
        <v>1</v>
      </c>
      <c r="G35" s="49">
        <v>0.21834000000000001</v>
      </c>
      <c r="H35" s="51">
        <v>58</v>
      </c>
      <c r="I35" s="49">
        <v>12.6638</v>
      </c>
      <c r="J35" s="50">
        <v>57</v>
      </c>
      <c r="K35" s="49">
        <v>12.445399999999999</v>
      </c>
      <c r="L35" s="51">
        <v>263</v>
      </c>
      <c r="M35" s="49">
        <v>57.4236</v>
      </c>
      <c r="N35" s="50">
        <v>0</v>
      </c>
      <c r="O35" s="49">
        <v>0</v>
      </c>
      <c r="P35" s="59">
        <v>55</v>
      </c>
      <c r="Q35" s="53">
        <v>12.008699999999999</v>
      </c>
      <c r="R35" s="81">
        <v>375</v>
      </c>
      <c r="S35" s="55">
        <v>81.877700000000004</v>
      </c>
      <c r="T35" s="60">
        <v>3</v>
      </c>
      <c r="U35" s="53">
        <v>0.65502000000000005</v>
      </c>
      <c r="V35" s="60">
        <v>14</v>
      </c>
      <c r="W35" s="55">
        <v>3.0568</v>
      </c>
      <c r="X35" s="56">
        <v>1055</v>
      </c>
      <c r="Y35" s="57">
        <v>100</v>
      </c>
    </row>
    <row r="36" spans="1:25" s="22" customFormat="1" ht="15" customHeight="1" x14ac:dyDescent="0.25">
      <c r="A36" s="21" t="s">
        <v>14</v>
      </c>
      <c r="B36" s="23" t="s">
        <v>49</v>
      </c>
      <c r="C36" s="36">
        <v>1028</v>
      </c>
      <c r="D36" s="34">
        <v>7</v>
      </c>
      <c r="E36" s="26">
        <v>0.68089999999999995</v>
      </c>
      <c r="F36" s="27">
        <v>32</v>
      </c>
      <c r="G36" s="26">
        <v>3.1128399999999998</v>
      </c>
      <c r="H36" s="27">
        <v>229</v>
      </c>
      <c r="I36" s="26">
        <v>22.276299999999999</v>
      </c>
      <c r="J36" s="33">
        <v>320</v>
      </c>
      <c r="K36" s="26">
        <v>31.128399999999999</v>
      </c>
      <c r="L36" s="33">
        <v>354</v>
      </c>
      <c r="M36" s="26">
        <v>34.4358</v>
      </c>
      <c r="N36" s="27">
        <v>2</v>
      </c>
      <c r="O36" s="26">
        <v>0.19455</v>
      </c>
      <c r="P36" s="35">
        <v>84</v>
      </c>
      <c r="Q36" s="29">
        <v>8.1712000000000007</v>
      </c>
      <c r="R36" s="82">
        <v>987</v>
      </c>
      <c r="S36" s="30">
        <v>96.011700000000005</v>
      </c>
      <c r="T36" s="34">
        <v>3</v>
      </c>
      <c r="U36" s="29">
        <v>0.29182999999999998</v>
      </c>
      <c r="V36" s="25">
        <v>16</v>
      </c>
      <c r="W36" s="30">
        <v>1.5564</v>
      </c>
      <c r="X36" s="31">
        <v>704</v>
      </c>
      <c r="Y36" s="32">
        <v>100</v>
      </c>
    </row>
    <row r="37" spans="1:25" s="22" customFormat="1" ht="15" customHeight="1" x14ac:dyDescent="0.25">
      <c r="A37" s="21" t="s">
        <v>14</v>
      </c>
      <c r="B37" s="58" t="s">
        <v>46</v>
      </c>
      <c r="C37" s="47">
        <v>334</v>
      </c>
      <c r="D37" s="48">
        <v>0</v>
      </c>
      <c r="E37" s="49">
        <v>0</v>
      </c>
      <c r="F37" s="50">
        <v>4</v>
      </c>
      <c r="G37" s="49">
        <v>1.1976</v>
      </c>
      <c r="H37" s="50">
        <v>23</v>
      </c>
      <c r="I37" s="49">
        <v>6.8861999999999997</v>
      </c>
      <c r="J37" s="50">
        <v>26</v>
      </c>
      <c r="K37" s="49">
        <v>7.7843999999999998</v>
      </c>
      <c r="L37" s="50">
        <v>265</v>
      </c>
      <c r="M37" s="49">
        <v>79.341300000000004</v>
      </c>
      <c r="N37" s="51">
        <v>1</v>
      </c>
      <c r="O37" s="49">
        <v>0.2994</v>
      </c>
      <c r="P37" s="59">
        <v>15</v>
      </c>
      <c r="Q37" s="53">
        <v>4.4909999999999997</v>
      </c>
      <c r="R37" s="81">
        <v>245</v>
      </c>
      <c r="S37" s="55">
        <v>73.353300000000004</v>
      </c>
      <c r="T37" s="60">
        <v>7</v>
      </c>
      <c r="U37" s="53">
        <v>2.0958100000000002</v>
      </c>
      <c r="V37" s="48">
        <v>11</v>
      </c>
      <c r="W37" s="55">
        <v>3.2934000000000001</v>
      </c>
      <c r="X37" s="56">
        <v>491</v>
      </c>
      <c r="Y37" s="57">
        <v>100</v>
      </c>
    </row>
    <row r="38" spans="1:25" s="22" customFormat="1" ht="15" customHeight="1" x14ac:dyDescent="0.25">
      <c r="A38" s="21" t="s">
        <v>14</v>
      </c>
      <c r="B38" s="23" t="s">
        <v>47</v>
      </c>
      <c r="C38" s="24">
        <v>1816</v>
      </c>
      <c r="D38" s="25">
        <v>4</v>
      </c>
      <c r="E38" s="26">
        <v>0.2203</v>
      </c>
      <c r="F38" s="27">
        <v>83</v>
      </c>
      <c r="G38" s="26">
        <v>4.5704799999999999</v>
      </c>
      <c r="H38" s="27">
        <v>320</v>
      </c>
      <c r="I38" s="26">
        <v>17.621099999999998</v>
      </c>
      <c r="J38" s="27">
        <v>570</v>
      </c>
      <c r="K38" s="26">
        <v>31.387699999999999</v>
      </c>
      <c r="L38" s="27">
        <v>778</v>
      </c>
      <c r="M38" s="26">
        <v>42.8414</v>
      </c>
      <c r="N38" s="27">
        <v>4</v>
      </c>
      <c r="O38" s="26">
        <v>0.22026000000000001</v>
      </c>
      <c r="P38" s="28">
        <v>57</v>
      </c>
      <c r="Q38" s="29">
        <v>3.1387999999999998</v>
      </c>
      <c r="R38" s="82">
        <v>1569</v>
      </c>
      <c r="S38" s="30">
        <v>86.398700000000005</v>
      </c>
      <c r="T38" s="34">
        <v>32</v>
      </c>
      <c r="U38" s="29">
        <v>1.7621100000000001</v>
      </c>
      <c r="V38" s="25">
        <v>16</v>
      </c>
      <c r="W38" s="30">
        <v>0.88109999999999999</v>
      </c>
      <c r="X38" s="31">
        <v>2561</v>
      </c>
      <c r="Y38" s="32">
        <v>100</v>
      </c>
    </row>
    <row r="39" spans="1:25" s="22" customFormat="1" ht="15" customHeight="1" x14ac:dyDescent="0.25">
      <c r="A39" s="21" t="s">
        <v>14</v>
      </c>
      <c r="B39" s="58" t="s">
        <v>48</v>
      </c>
      <c r="C39" s="47">
        <v>126</v>
      </c>
      <c r="D39" s="60">
        <v>3</v>
      </c>
      <c r="E39" s="49">
        <v>2.3809999999999998</v>
      </c>
      <c r="F39" s="50">
        <v>1</v>
      </c>
      <c r="G39" s="49">
        <v>0.79364999999999997</v>
      </c>
      <c r="H39" s="51">
        <v>47</v>
      </c>
      <c r="I39" s="49">
        <v>37.301600000000001</v>
      </c>
      <c r="J39" s="50">
        <v>4</v>
      </c>
      <c r="K39" s="49">
        <v>3.1745999999999999</v>
      </c>
      <c r="L39" s="51">
        <v>71</v>
      </c>
      <c r="M39" s="49">
        <v>56.349200000000003</v>
      </c>
      <c r="N39" s="50">
        <v>0</v>
      </c>
      <c r="O39" s="49">
        <v>0</v>
      </c>
      <c r="P39" s="59">
        <v>0</v>
      </c>
      <c r="Q39" s="53">
        <v>0</v>
      </c>
      <c r="R39" s="81">
        <v>66</v>
      </c>
      <c r="S39" s="55">
        <v>52.381</v>
      </c>
      <c r="T39" s="48">
        <v>1</v>
      </c>
      <c r="U39" s="53">
        <v>0.79364999999999997</v>
      </c>
      <c r="V39" s="48">
        <v>3</v>
      </c>
      <c r="W39" s="55">
        <v>2.3809999999999998</v>
      </c>
      <c r="X39" s="56">
        <v>866</v>
      </c>
      <c r="Y39" s="57">
        <v>100</v>
      </c>
    </row>
    <row r="40" spans="1:25" s="22" customFormat="1" ht="15" customHeight="1" x14ac:dyDescent="0.25">
      <c r="A40" s="21" t="s">
        <v>14</v>
      </c>
      <c r="B40" s="23" t="s">
        <v>50</v>
      </c>
      <c r="C40" s="36">
        <v>2097</v>
      </c>
      <c r="D40" s="25">
        <v>5</v>
      </c>
      <c r="E40" s="26">
        <v>0.2384</v>
      </c>
      <c r="F40" s="27">
        <v>12</v>
      </c>
      <c r="G40" s="26">
        <v>0.57225000000000004</v>
      </c>
      <c r="H40" s="27">
        <v>226</v>
      </c>
      <c r="I40" s="26">
        <v>10.7773</v>
      </c>
      <c r="J40" s="33">
        <v>555</v>
      </c>
      <c r="K40" s="26">
        <v>26.4664</v>
      </c>
      <c r="L40" s="33">
        <v>1191</v>
      </c>
      <c r="M40" s="26">
        <v>56.795400000000001</v>
      </c>
      <c r="N40" s="27">
        <v>0</v>
      </c>
      <c r="O40" s="26">
        <v>0</v>
      </c>
      <c r="P40" s="28">
        <v>108</v>
      </c>
      <c r="Q40" s="29">
        <v>5.1501999999999999</v>
      </c>
      <c r="R40" s="82">
        <v>1805</v>
      </c>
      <c r="S40" s="30">
        <v>86.075299999999999</v>
      </c>
      <c r="T40" s="34">
        <v>24</v>
      </c>
      <c r="U40" s="29">
        <v>1.14449</v>
      </c>
      <c r="V40" s="25">
        <v>12</v>
      </c>
      <c r="W40" s="30">
        <v>0.57220000000000004</v>
      </c>
      <c r="X40" s="31">
        <v>4873</v>
      </c>
      <c r="Y40" s="32">
        <v>100</v>
      </c>
    </row>
    <row r="41" spans="1:25" s="22" customFormat="1" ht="15" customHeight="1" x14ac:dyDescent="0.25">
      <c r="A41" s="21" t="s">
        <v>14</v>
      </c>
      <c r="B41" s="58" t="s">
        <v>43</v>
      </c>
      <c r="C41" s="47">
        <v>314</v>
      </c>
      <c r="D41" s="60">
        <v>0</v>
      </c>
      <c r="E41" s="49">
        <v>0</v>
      </c>
      <c r="F41" s="50">
        <v>1</v>
      </c>
      <c r="G41" s="49">
        <v>0.31846999999999998</v>
      </c>
      <c r="H41" s="50">
        <v>14</v>
      </c>
      <c r="I41" s="49">
        <v>4.4585999999999997</v>
      </c>
      <c r="J41" s="50">
        <v>145</v>
      </c>
      <c r="K41" s="49">
        <v>46.1783</v>
      </c>
      <c r="L41" s="51">
        <v>131</v>
      </c>
      <c r="M41" s="49">
        <v>41.719700000000003</v>
      </c>
      <c r="N41" s="51">
        <v>0</v>
      </c>
      <c r="O41" s="49">
        <v>0</v>
      </c>
      <c r="P41" s="52">
        <v>23</v>
      </c>
      <c r="Q41" s="53">
        <v>7.3247999999999998</v>
      </c>
      <c r="R41" s="81">
        <v>257</v>
      </c>
      <c r="S41" s="55">
        <v>81.847099999999998</v>
      </c>
      <c r="T41" s="48">
        <v>3</v>
      </c>
      <c r="U41" s="53">
        <v>0.95540999999999998</v>
      </c>
      <c r="V41" s="60">
        <v>4</v>
      </c>
      <c r="W41" s="55">
        <v>1.2739</v>
      </c>
      <c r="X41" s="56">
        <v>2661</v>
      </c>
      <c r="Y41" s="57">
        <v>100</v>
      </c>
    </row>
    <row r="42" spans="1:25" s="22" customFormat="1" ht="15" customHeight="1" x14ac:dyDescent="0.25">
      <c r="A42" s="21" t="s">
        <v>14</v>
      </c>
      <c r="B42" s="23" t="s">
        <v>44</v>
      </c>
      <c r="C42" s="36">
        <v>298</v>
      </c>
      <c r="D42" s="25">
        <v>25</v>
      </c>
      <c r="E42" s="26">
        <v>8.3893000000000004</v>
      </c>
      <c r="F42" s="27">
        <v>1</v>
      </c>
      <c r="G42" s="26">
        <v>0.33556999999999998</v>
      </c>
      <c r="H42" s="27">
        <v>9</v>
      </c>
      <c r="I42" s="26">
        <v>3.0200999999999998</v>
      </c>
      <c r="J42" s="33">
        <v>37</v>
      </c>
      <c r="K42" s="26">
        <v>12.4161</v>
      </c>
      <c r="L42" s="33">
        <v>223</v>
      </c>
      <c r="M42" s="26">
        <v>74.8322</v>
      </c>
      <c r="N42" s="33">
        <v>0</v>
      </c>
      <c r="O42" s="26">
        <v>0</v>
      </c>
      <c r="P42" s="28">
        <v>3</v>
      </c>
      <c r="Q42" s="29">
        <v>1.0066999999999999</v>
      </c>
      <c r="R42" s="82">
        <v>215</v>
      </c>
      <c r="S42" s="30">
        <v>72.1477</v>
      </c>
      <c r="T42" s="34">
        <v>0</v>
      </c>
      <c r="U42" s="29">
        <v>0</v>
      </c>
      <c r="V42" s="25">
        <v>11</v>
      </c>
      <c r="W42" s="30">
        <v>3.6913</v>
      </c>
      <c r="X42" s="31">
        <v>483</v>
      </c>
      <c r="Y42" s="32">
        <v>100</v>
      </c>
    </row>
    <row r="43" spans="1:25" s="22" customFormat="1" ht="15" customHeight="1" x14ac:dyDescent="0.25">
      <c r="A43" s="21" t="s">
        <v>14</v>
      </c>
      <c r="B43" s="58" t="s">
        <v>51</v>
      </c>
      <c r="C43" s="47">
        <v>2317</v>
      </c>
      <c r="D43" s="48">
        <v>0</v>
      </c>
      <c r="E43" s="49">
        <v>0</v>
      </c>
      <c r="F43" s="50">
        <v>13</v>
      </c>
      <c r="G43" s="49">
        <v>0.56106999999999996</v>
      </c>
      <c r="H43" s="51">
        <v>55</v>
      </c>
      <c r="I43" s="49">
        <v>2.3738000000000001</v>
      </c>
      <c r="J43" s="50">
        <v>915</v>
      </c>
      <c r="K43" s="49">
        <v>39.490699999999997</v>
      </c>
      <c r="L43" s="50">
        <v>1184</v>
      </c>
      <c r="M43" s="49">
        <v>51.1006</v>
      </c>
      <c r="N43" s="50">
        <v>0</v>
      </c>
      <c r="O43" s="49">
        <v>0</v>
      </c>
      <c r="P43" s="52">
        <v>150</v>
      </c>
      <c r="Q43" s="53">
        <v>6.4739000000000004</v>
      </c>
      <c r="R43" s="81">
        <v>1844</v>
      </c>
      <c r="S43" s="55">
        <v>79.585700000000003</v>
      </c>
      <c r="T43" s="60">
        <v>13</v>
      </c>
      <c r="U43" s="53">
        <v>0.56106999999999996</v>
      </c>
      <c r="V43" s="60">
        <v>23</v>
      </c>
      <c r="W43" s="55">
        <v>0.99270000000000003</v>
      </c>
      <c r="X43" s="56">
        <v>3593</v>
      </c>
      <c r="Y43" s="57">
        <v>100</v>
      </c>
    </row>
    <row r="44" spans="1:25" s="22" customFormat="1" ht="15" customHeight="1" x14ac:dyDescent="0.25">
      <c r="A44" s="21" t="s">
        <v>14</v>
      </c>
      <c r="B44" s="23" t="s">
        <v>52</v>
      </c>
      <c r="C44" s="24">
        <v>329</v>
      </c>
      <c r="D44" s="25">
        <v>38</v>
      </c>
      <c r="E44" s="26">
        <v>11.5502</v>
      </c>
      <c r="F44" s="33">
        <v>0</v>
      </c>
      <c r="G44" s="26">
        <v>0</v>
      </c>
      <c r="H44" s="27">
        <v>22</v>
      </c>
      <c r="I44" s="26">
        <v>6.6868999999999996</v>
      </c>
      <c r="J44" s="27">
        <v>68</v>
      </c>
      <c r="K44" s="26">
        <v>20.668700000000001</v>
      </c>
      <c r="L44" s="27">
        <v>162</v>
      </c>
      <c r="M44" s="26">
        <v>49.240099999999998</v>
      </c>
      <c r="N44" s="33">
        <v>0</v>
      </c>
      <c r="O44" s="26">
        <v>0</v>
      </c>
      <c r="P44" s="35">
        <v>39</v>
      </c>
      <c r="Q44" s="29">
        <v>11.854100000000001</v>
      </c>
      <c r="R44" s="82">
        <v>265</v>
      </c>
      <c r="S44" s="30">
        <v>80.5471</v>
      </c>
      <c r="T44" s="34">
        <v>3</v>
      </c>
      <c r="U44" s="29">
        <v>0.91185000000000005</v>
      </c>
      <c r="V44" s="34">
        <v>12</v>
      </c>
      <c r="W44" s="30">
        <v>3.6474000000000002</v>
      </c>
      <c r="X44" s="31">
        <v>1816</v>
      </c>
      <c r="Y44" s="32">
        <v>100</v>
      </c>
    </row>
    <row r="45" spans="1:25" s="22" customFormat="1" ht="15" customHeight="1" x14ac:dyDescent="0.25">
      <c r="A45" s="21" t="s">
        <v>14</v>
      </c>
      <c r="B45" s="58" t="s">
        <v>53</v>
      </c>
      <c r="C45" s="47">
        <v>1056</v>
      </c>
      <c r="D45" s="60">
        <v>19</v>
      </c>
      <c r="E45" s="49">
        <v>1.7991999999999999</v>
      </c>
      <c r="F45" s="50">
        <v>17</v>
      </c>
      <c r="G45" s="49">
        <v>1.60985</v>
      </c>
      <c r="H45" s="51">
        <v>150</v>
      </c>
      <c r="I45" s="49">
        <v>14.204499999999999</v>
      </c>
      <c r="J45" s="50">
        <v>71</v>
      </c>
      <c r="K45" s="49">
        <v>6.7234999999999996</v>
      </c>
      <c r="L45" s="51">
        <v>687</v>
      </c>
      <c r="M45" s="49">
        <v>65.056799999999996</v>
      </c>
      <c r="N45" s="50">
        <v>7</v>
      </c>
      <c r="O45" s="49">
        <v>0.66288000000000002</v>
      </c>
      <c r="P45" s="52">
        <v>105</v>
      </c>
      <c r="Q45" s="53">
        <v>9.9431999999999992</v>
      </c>
      <c r="R45" s="81">
        <v>862</v>
      </c>
      <c r="S45" s="55">
        <v>81.628799999999998</v>
      </c>
      <c r="T45" s="48">
        <v>10</v>
      </c>
      <c r="U45" s="53">
        <v>0.94696999999999998</v>
      </c>
      <c r="V45" s="60">
        <v>53</v>
      </c>
      <c r="W45" s="55">
        <v>5.0189000000000004</v>
      </c>
      <c r="X45" s="56">
        <v>1289</v>
      </c>
      <c r="Y45" s="57">
        <v>100</v>
      </c>
    </row>
    <row r="46" spans="1:25" s="22" customFormat="1" ht="15" customHeight="1" x14ac:dyDescent="0.25">
      <c r="A46" s="21" t="s">
        <v>14</v>
      </c>
      <c r="B46" s="23" t="s">
        <v>54</v>
      </c>
      <c r="C46" s="24">
        <v>1811</v>
      </c>
      <c r="D46" s="25">
        <v>4</v>
      </c>
      <c r="E46" s="26">
        <v>0.22090000000000001</v>
      </c>
      <c r="F46" s="27">
        <v>13</v>
      </c>
      <c r="G46" s="26">
        <v>0.71784000000000003</v>
      </c>
      <c r="H46" s="27">
        <v>206</v>
      </c>
      <c r="I46" s="26">
        <v>11.3749</v>
      </c>
      <c r="J46" s="27">
        <v>467</v>
      </c>
      <c r="K46" s="26">
        <v>25.786899999999999</v>
      </c>
      <c r="L46" s="33">
        <v>1016</v>
      </c>
      <c r="M46" s="26">
        <v>56.101599999999998</v>
      </c>
      <c r="N46" s="33">
        <v>1</v>
      </c>
      <c r="O46" s="26">
        <v>5.5219999999999998E-2</v>
      </c>
      <c r="P46" s="35">
        <v>104</v>
      </c>
      <c r="Q46" s="29">
        <v>5.7427000000000001</v>
      </c>
      <c r="R46" s="82">
        <v>1657</v>
      </c>
      <c r="S46" s="30">
        <v>91.496399999999994</v>
      </c>
      <c r="T46" s="25">
        <v>8</v>
      </c>
      <c r="U46" s="29">
        <v>0.44174000000000002</v>
      </c>
      <c r="V46" s="25">
        <v>12</v>
      </c>
      <c r="W46" s="30">
        <v>0.66259999999999997</v>
      </c>
      <c r="X46" s="31">
        <v>3006</v>
      </c>
      <c r="Y46" s="32">
        <v>92.781000000000006</v>
      </c>
    </row>
    <row r="47" spans="1:25" s="22" customFormat="1" ht="15" customHeight="1" x14ac:dyDescent="0.25">
      <c r="A47" s="21" t="s">
        <v>14</v>
      </c>
      <c r="B47" s="58" t="s">
        <v>55</v>
      </c>
      <c r="C47" s="61">
        <v>492</v>
      </c>
      <c r="D47" s="48">
        <v>3</v>
      </c>
      <c r="E47" s="49">
        <v>0.60980000000000001</v>
      </c>
      <c r="F47" s="51">
        <v>5</v>
      </c>
      <c r="G47" s="49">
        <v>1.0162599999999999</v>
      </c>
      <c r="H47" s="51">
        <v>100</v>
      </c>
      <c r="I47" s="49">
        <v>20.325199999999999</v>
      </c>
      <c r="J47" s="51">
        <v>67</v>
      </c>
      <c r="K47" s="49">
        <v>13.617900000000001</v>
      </c>
      <c r="L47" s="51">
        <v>284</v>
      </c>
      <c r="M47" s="49">
        <v>57.723599999999998</v>
      </c>
      <c r="N47" s="50">
        <v>0</v>
      </c>
      <c r="O47" s="49">
        <v>0</v>
      </c>
      <c r="P47" s="52">
        <v>33</v>
      </c>
      <c r="Q47" s="53">
        <v>6.7073</v>
      </c>
      <c r="R47" s="81">
        <v>387</v>
      </c>
      <c r="S47" s="55">
        <v>78.658500000000004</v>
      </c>
      <c r="T47" s="60">
        <v>5</v>
      </c>
      <c r="U47" s="53">
        <v>1.0162599999999999</v>
      </c>
      <c r="V47" s="48">
        <v>31</v>
      </c>
      <c r="W47" s="55">
        <v>6.3007999999999997</v>
      </c>
      <c r="X47" s="56">
        <v>312</v>
      </c>
      <c r="Y47" s="57">
        <v>100</v>
      </c>
    </row>
    <row r="48" spans="1:25" s="22" customFormat="1" ht="15" customHeight="1" x14ac:dyDescent="0.25">
      <c r="A48" s="21" t="s">
        <v>14</v>
      </c>
      <c r="B48" s="23" t="s">
        <v>56</v>
      </c>
      <c r="C48" s="24">
        <v>341</v>
      </c>
      <c r="D48" s="34">
        <v>0</v>
      </c>
      <c r="E48" s="26">
        <v>0</v>
      </c>
      <c r="F48" s="27">
        <v>2</v>
      </c>
      <c r="G48" s="26">
        <v>0.58650999999999998</v>
      </c>
      <c r="H48" s="33">
        <v>14</v>
      </c>
      <c r="I48" s="26">
        <v>4.1055999999999999</v>
      </c>
      <c r="J48" s="27">
        <v>199</v>
      </c>
      <c r="K48" s="26">
        <v>58.357799999999997</v>
      </c>
      <c r="L48" s="27">
        <v>114</v>
      </c>
      <c r="M48" s="26">
        <v>33.431100000000001</v>
      </c>
      <c r="N48" s="33">
        <v>0</v>
      </c>
      <c r="O48" s="26">
        <v>0</v>
      </c>
      <c r="P48" s="35">
        <v>12</v>
      </c>
      <c r="Q48" s="29">
        <v>3.5190999999999999</v>
      </c>
      <c r="R48" s="82">
        <v>263</v>
      </c>
      <c r="S48" s="30">
        <v>77.126099999999994</v>
      </c>
      <c r="T48" s="34">
        <v>6</v>
      </c>
      <c r="U48" s="29">
        <v>1.75953</v>
      </c>
      <c r="V48" s="34">
        <v>14</v>
      </c>
      <c r="W48" s="30">
        <v>4.1055999999999999</v>
      </c>
      <c r="X48" s="31">
        <v>1243</v>
      </c>
      <c r="Y48" s="32">
        <v>100</v>
      </c>
    </row>
    <row r="49" spans="1:25" s="22" customFormat="1" ht="15" customHeight="1" x14ac:dyDescent="0.25">
      <c r="A49" s="21" t="s">
        <v>14</v>
      </c>
      <c r="B49" s="58" t="s">
        <v>57</v>
      </c>
      <c r="C49" s="61">
        <v>226</v>
      </c>
      <c r="D49" s="48">
        <v>15</v>
      </c>
      <c r="E49" s="49">
        <v>6.6372</v>
      </c>
      <c r="F49" s="50">
        <v>0</v>
      </c>
      <c r="G49" s="49">
        <v>0</v>
      </c>
      <c r="H49" s="50">
        <v>7</v>
      </c>
      <c r="I49" s="49">
        <v>3.0973000000000002</v>
      </c>
      <c r="J49" s="50">
        <v>30</v>
      </c>
      <c r="K49" s="49">
        <v>13.2743</v>
      </c>
      <c r="L49" s="51">
        <v>149</v>
      </c>
      <c r="M49" s="49">
        <v>65.929199999999994</v>
      </c>
      <c r="N49" s="51">
        <v>1</v>
      </c>
      <c r="O49" s="49">
        <v>0.44247999999999998</v>
      </c>
      <c r="P49" s="52">
        <v>24</v>
      </c>
      <c r="Q49" s="53">
        <v>10.6195</v>
      </c>
      <c r="R49" s="81">
        <v>170</v>
      </c>
      <c r="S49" s="55">
        <v>75.221199999999996</v>
      </c>
      <c r="T49" s="60">
        <v>9</v>
      </c>
      <c r="U49" s="53">
        <v>3.9823</v>
      </c>
      <c r="V49" s="60">
        <v>9</v>
      </c>
      <c r="W49" s="55">
        <v>3.9823</v>
      </c>
      <c r="X49" s="56">
        <v>698</v>
      </c>
      <c r="Y49" s="57">
        <v>100</v>
      </c>
    </row>
    <row r="50" spans="1:25" s="22" customFormat="1" ht="15" customHeight="1" x14ac:dyDescent="0.25">
      <c r="A50" s="21" t="s">
        <v>14</v>
      </c>
      <c r="B50" s="23" t="s">
        <v>58</v>
      </c>
      <c r="C50" s="24">
        <v>881</v>
      </c>
      <c r="D50" s="25">
        <v>1</v>
      </c>
      <c r="E50" s="26">
        <v>0.1135</v>
      </c>
      <c r="F50" s="27">
        <v>5</v>
      </c>
      <c r="G50" s="26">
        <v>0.56754000000000004</v>
      </c>
      <c r="H50" s="33">
        <v>27</v>
      </c>
      <c r="I50" s="26">
        <v>3.0647000000000002</v>
      </c>
      <c r="J50" s="27">
        <v>283</v>
      </c>
      <c r="K50" s="26">
        <v>32.122599999999998</v>
      </c>
      <c r="L50" s="27">
        <v>518</v>
      </c>
      <c r="M50" s="26">
        <v>58.796799999999998</v>
      </c>
      <c r="N50" s="33">
        <v>0</v>
      </c>
      <c r="O50" s="26">
        <v>0</v>
      </c>
      <c r="P50" s="35">
        <v>47</v>
      </c>
      <c r="Q50" s="29">
        <v>5.3348000000000004</v>
      </c>
      <c r="R50" s="82">
        <v>652</v>
      </c>
      <c r="S50" s="30">
        <v>74.006799999999998</v>
      </c>
      <c r="T50" s="25">
        <v>4</v>
      </c>
      <c r="U50" s="29">
        <v>0.45402999999999999</v>
      </c>
      <c r="V50" s="25">
        <v>7</v>
      </c>
      <c r="W50" s="30">
        <v>0.79459999999999997</v>
      </c>
      <c r="X50" s="31">
        <v>1777</v>
      </c>
      <c r="Y50" s="32">
        <v>100</v>
      </c>
    </row>
    <row r="51" spans="1:25" s="22" customFormat="1" ht="15" customHeight="1" x14ac:dyDescent="0.25">
      <c r="A51" s="21" t="s">
        <v>14</v>
      </c>
      <c r="B51" s="58" t="s">
        <v>59</v>
      </c>
      <c r="C51" s="47">
        <v>5263</v>
      </c>
      <c r="D51" s="48">
        <v>17</v>
      </c>
      <c r="E51" s="49">
        <v>0.32300000000000001</v>
      </c>
      <c r="F51" s="51">
        <v>65</v>
      </c>
      <c r="G51" s="49">
        <v>1.2350399999999999</v>
      </c>
      <c r="H51" s="50">
        <v>1904</v>
      </c>
      <c r="I51" s="49">
        <v>36.177100000000003</v>
      </c>
      <c r="J51" s="50">
        <v>1257</v>
      </c>
      <c r="K51" s="49">
        <v>23.883700000000001</v>
      </c>
      <c r="L51" s="50">
        <v>1820</v>
      </c>
      <c r="M51" s="49">
        <v>34.581000000000003</v>
      </c>
      <c r="N51" s="51">
        <v>3</v>
      </c>
      <c r="O51" s="49">
        <v>5.7000000000000002E-2</v>
      </c>
      <c r="P51" s="52">
        <v>197</v>
      </c>
      <c r="Q51" s="53">
        <v>3.7431000000000001</v>
      </c>
      <c r="R51" s="81">
        <v>4397</v>
      </c>
      <c r="S51" s="55">
        <v>83.545500000000004</v>
      </c>
      <c r="T51" s="48">
        <v>144</v>
      </c>
      <c r="U51" s="53">
        <v>2.7360799999999998</v>
      </c>
      <c r="V51" s="48">
        <v>414</v>
      </c>
      <c r="W51" s="55">
        <v>7.8662000000000001</v>
      </c>
      <c r="X51" s="56">
        <v>8758</v>
      </c>
      <c r="Y51" s="57">
        <v>100</v>
      </c>
    </row>
    <row r="52" spans="1:25" s="22" customFormat="1" ht="15" customHeight="1" x14ac:dyDescent="0.25">
      <c r="A52" s="21" t="s">
        <v>14</v>
      </c>
      <c r="B52" s="23" t="s">
        <v>60</v>
      </c>
      <c r="C52" s="24">
        <v>369</v>
      </c>
      <c r="D52" s="34">
        <v>3</v>
      </c>
      <c r="E52" s="26">
        <v>0.81299999999999994</v>
      </c>
      <c r="F52" s="27">
        <v>4</v>
      </c>
      <c r="G52" s="26">
        <v>1.0840099999999999</v>
      </c>
      <c r="H52" s="33">
        <v>44</v>
      </c>
      <c r="I52" s="26">
        <v>11.924099999999999</v>
      </c>
      <c r="J52" s="33">
        <v>11</v>
      </c>
      <c r="K52" s="26">
        <v>2.9809999999999999</v>
      </c>
      <c r="L52" s="27">
        <v>295</v>
      </c>
      <c r="M52" s="26">
        <v>79.945800000000006</v>
      </c>
      <c r="N52" s="33">
        <v>3</v>
      </c>
      <c r="O52" s="26">
        <v>0.81301000000000001</v>
      </c>
      <c r="P52" s="28">
        <v>9</v>
      </c>
      <c r="Q52" s="29">
        <v>2.4390000000000001</v>
      </c>
      <c r="R52" s="82">
        <v>310</v>
      </c>
      <c r="S52" s="30">
        <v>84.010800000000003</v>
      </c>
      <c r="T52" s="25">
        <v>4</v>
      </c>
      <c r="U52" s="29">
        <v>1.0840099999999999</v>
      </c>
      <c r="V52" s="25">
        <v>21</v>
      </c>
      <c r="W52" s="30">
        <v>5.6910999999999996</v>
      </c>
      <c r="X52" s="31">
        <v>1029</v>
      </c>
      <c r="Y52" s="32">
        <v>100</v>
      </c>
    </row>
    <row r="53" spans="1:25" s="22" customFormat="1" ht="15" customHeight="1" x14ac:dyDescent="0.25">
      <c r="A53" s="21" t="s">
        <v>14</v>
      </c>
      <c r="B53" s="58" t="s">
        <v>61</v>
      </c>
      <c r="C53" s="61">
        <v>363</v>
      </c>
      <c r="D53" s="60">
        <v>1</v>
      </c>
      <c r="E53" s="49">
        <v>0.27550000000000002</v>
      </c>
      <c r="F53" s="50">
        <v>0</v>
      </c>
      <c r="G53" s="49">
        <v>0</v>
      </c>
      <c r="H53" s="51">
        <v>5</v>
      </c>
      <c r="I53" s="49">
        <v>1.3774</v>
      </c>
      <c r="J53" s="50">
        <v>15</v>
      </c>
      <c r="K53" s="49">
        <v>4.1322000000000001</v>
      </c>
      <c r="L53" s="51">
        <v>333</v>
      </c>
      <c r="M53" s="49">
        <v>91.735500000000002</v>
      </c>
      <c r="N53" s="51">
        <v>1</v>
      </c>
      <c r="O53" s="49">
        <v>0.27548</v>
      </c>
      <c r="P53" s="52">
        <v>8</v>
      </c>
      <c r="Q53" s="53">
        <v>2.2039</v>
      </c>
      <c r="R53" s="81">
        <v>269</v>
      </c>
      <c r="S53" s="55">
        <v>74.104699999999994</v>
      </c>
      <c r="T53" s="60">
        <v>25</v>
      </c>
      <c r="U53" s="53">
        <v>6.8870500000000003</v>
      </c>
      <c r="V53" s="48">
        <v>19</v>
      </c>
      <c r="W53" s="55">
        <v>5.2342000000000004</v>
      </c>
      <c r="X53" s="56">
        <v>302</v>
      </c>
      <c r="Y53" s="57">
        <v>100</v>
      </c>
    </row>
    <row r="54" spans="1:25" s="22" customFormat="1" ht="15" customHeight="1" x14ac:dyDescent="0.25">
      <c r="A54" s="21" t="s">
        <v>14</v>
      </c>
      <c r="B54" s="23" t="s">
        <v>62</v>
      </c>
      <c r="C54" s="24">
        <v>1088</v>
      </c>
      <c r="D54" s="34">
        <v>1</v>
      </c>
      <c r="E54" s="26">
        <v>9.1899999999999996E-2</v>
      </c>
      <c r="F54" s="27">
        <v>16</v>
      </c>
      <c r="G54" s="37">
        <v>1.4705900000000001</v>
      </c>
      <c r="H54" s="33">
        <v>96</v>
      </c>
      <c r="I54" s="37">
        <v>8.8234999999999992</v>
      </c>
      <c r="J54" s="27">
        <v>567</v>
      </c>
      <c r="K54" s="26">
        <v>52.113999999999997</v>
      </c>
      <c r="L54" s="27">
        <v>349</v>
      </c>
      <c r="M54" s="26">
        <v>32.077199999999998</v>
      </c>
      <c r="N54" s="27">
        <v>3</v>
      </c>
      <c r="O54" s="26">
        <v>0.27573999999999999</v>
      </c>
      <c r="P54" s="35">
        <v>56</v>
      </c>
      <c r="Q54" s="29">
        <v>5.1471</v>
      </c>
      <c r="R54" s="82">
        <v>838</v>
      </c>
      <c r="S54" s="30">
        <v>77.022099999999995</v>
      </c>
      <c r="T54" s="25">
        <v>6</v>
      </c>
      <c r="U54" s="29">
        <v>0.55147000000000002</v>
      </c>
      <c r="V54" s="34">
        <v>71</v>
      </c>
      <c r="W54" s="30">
        <v>6.5256999999999996</v>
      </c>
      <c r="X54" s="31">
        <v>1982</v>
      </c>
      <c r="Y54" s="32">
        <v>98.385000000000005</v>
      </c>
    </row>
    <row r="55" spans="1:25" s="22" customFormat="1" ht="15" customHeight="1" x14ac:dyDescent="0.25">
      <c r="A55" s="21" t="s">
        <v>14</v>
      </c>
      <c r="B55" s="58" t="s">
        <v>63</v>
      </c>
      <c r="C55" s="47">
        <v>2465</v>
      </c>
      <c r="D55" s="48">
        <v>35</v>
      </c>
      <c r="E55" s="49">
        <v>1.4198999999999999</v>
      </c>
      <c r="F55" s="50">
        <v>82</v>
      </c>
      <c r="G55" s="49">
        <v>3.3265699999999998</v>
      </c>
      <c r="H55" s="51">
        <v>383</v>
      </c>
      <c r="I55" s="49">
        <v>15.5375</v>
      </c>
      <c r="J55" s="51">
        <v>212</v>
      </c>
      <c r="K55" s="49">
        <v>8.6004000000000005</v>
      </c>
      <c r="L55" s="50">
        <v>1446</v>
      </c>
      <c r="M55" s="49">
        <v>58.661299999999997</v>
      </c>
      <c r="N55" s="50">
        <v>16</v>
      </c>
      <c r="O55" s="49">
        <v>0.64908999999999994</v>
      </c>
      <c r="P55" s="59">
        <v>291</v>
      </c>
      <c r="Q55" s="53">
        <v>11.805300000000001</v>
      </c>
      <c r="R55" s="81">
        <v>1934</v>
      </c>
      <c r="S55" s="55">
        <v>78.458399999999997</v>
      </c>
      <c r="T55" s="48">
        <v>59</v>
      </c>
      <c r="U55" s="53">
        <v>2.39351</v>
      </c>
      <c r="V55" s="60">
        <v>166</v>
      </c>
      <c r="W55" s="55">
        <v>6.7343000000000002</v>
      </c>
      <c r="X55" s="56">
        <v>2339</v>
      </c>
      <c r="Y55" s="57">
        <v>100</v>
      </c>
    </row>
    <row r="56" spans="1:25" s="22" customFormat="1" ht="15" customHeight="1" x14ac:dyDescent="0.25">
      <c r="A56" s="21" t="s">
        <v>14</v>
      </c>
      <c r="B56" s="23" t="s">
        <v>64</v>
      </c>
      <c r="C56" s="24">
        <v>196</v>
      </c>
      <c r="D56" s="25">
        <v>0</v>
      </c>
      <c r="E56" s="26">
        <v>0</v>
      </c>
      <c r="F56" s="27">
        <v>1</v>
      </c>
      <c r="G56" s="26">
        <v>0.51019999999999999</v>
      </c>
      <c r="H56" s="27">
        <v>6</v>
      </c>
      <c r="I56" s="26">
        <v>3.0611999999999999</v>
      </c>
      <c r="J56" s="33">
        <v>21</v>
      </c>
      <c r="K56" s="26">
        <v>10.7143</v>
      </c>
      <c r="L56" s="27">
        <v>146</v>
      </c>
      <c r="M56" s="26">
        <v>74.489800000000002</v>
      </c>
      <c r="N56" s="33">
        <v>0</v>
      </c>
      <c r="O56" s="26">
        <v>0</v>
      </c>
      <c r="P56" s="28">
        <v>22</v>
      </c>
      <c r="Q56" s="29">
        <v>11.224500000000001</v>
      </c>
      <c r="R56" s="82">
        <v>133</v>
      </c>
      <c r="S56" s="30">
        <v>67.857100000000003</v>
      </c>
      <c r="T56" s="34">
        <v>2</v>
      </c>
      <c r="U56" s="29">
        <v>1.02041</v>
      </c>
      <c r="V56" s="34">
        <v>1</v>
      </c>
      <c r="W56" s="30">
        <v>0.51019999999999999</v>
      </c>
      <c r="X56" s="31">
        <v>691</v>
      </c>
      <c r="Y56" s="32">
        <v>100</v>
      </c>
    </row>
    <row r="57" spans="1:25" s="22" customFormat="1" ht="15" customHeight="1" x14ac:dyDescent="0.25">
      <c r="A57" s="21" t="s">
        <v>14</v>
      </c>
      <c r="B57" s="58" t="s">
        <v>65</v>
      </c>
      <c r="C57" s="47">
        <v>3482</v>
      </c>
      <c r="D57" s="48">
        <v>50</v>
      </c>
      <c r="E57" s="49">
        <v>1.4359999999999999</v>
      </c>
      <c r="F57" s="51">
        <v>29</v>
      </c>
      <c r="G57" s="49">
        <v>0.83284999999999998</v>
      </c>
      <c r="H57" s="50">
        <v>454</v>
      </c>
      <c r="I57" s="49">
        <v>13.038500000000001</v>
      </c>
      <c r="J57" s="50">
        <v>1191</v>
      </c>
      <c r="K57" s="49">
        <v>34.204500000000003</v>
      </c>
      <c r="L57" s="50">
        <v>1530</v>
      </c>
      <c r="M57" s="49">
        <v>43.940300000000001</v>
      </c>
      <c r="N57" s="50">
        <v>1</v>
      </c>
      <c r="O57" s="49" t="s">
        <v>73</v>
      </c>
      <c r="P57" s="59">
        <v>227</v>
      </c>
      <c r="Q57" s="53">
        <v>6.5191999999999997</v>
      </c>
      <c r="R57" s="81">
        <v>2666</v>
      </c>
      <c r="S57" s="55">
        <v>76.565200000000004</v>
      </c>
      <c r="T57" s="60">
        <v>13</v>
      </c>
      <c r="U57" s="53">
        <v>0.37335000000000002</v>
      </c>
      <c r="V57" s="60">
        <v>128</v>
      </c>
      <c r="W57" s="55">
        <v>3.6760000000000002</v>
      </c>
      <c r="X57" s="56">
        <v>2235</v>
      </c>
      <c r="Y57" s="57">
        <v>99.954999999999998</v>
      </c>
    </row>
    <row r="58" spans="1:25" s="22" customFormat="1" ht="15" customHeight="1" x14ac:dyDescent="0.25">
      <c r="A58" s="21" t="s">
        <v>14</v>
      </c>
      <c r="B58" s="23" t="s">
        <v>66</v>
      </c>
      <c r="C58" s="36">
        <v>116</v>
      </c>
      <c r="D58" s="34">
        <v>6</v>
      </c>
      <c r="E58" s="26">
        <v>5.1723999999999997</v>
      </c>
      <c r="F58" s="27">
        <v>0</v>
      </c>
      <c r="G58" s="26">
        <v>0</v>
      </c>
      <c r="H58" s="33">
        <v>10</v>
      </c>
      <c r="I58" s="26">
        <v>8.6206999999999994</v>
      </c>
      <c r="J58" s="27">
        <v>5</v>
      </c>
      <c r="K58" s="26">
        <v>4.3102999999999998</v>
      </c>
      <c r="L58" s="27">
        <v>91</v>
      </c>
      <c r="M58" s="26">
        <v>78.448300000000003</v>
      </c>
      <c r="N58" s="27">
        <v>0</v>
      </c>
      <c r="O58" s="26">
        <v>0</v>
      </c>
      <c r="P58" s="35">
        <v>4</v>
      </c>
      <c r="Q58" s="29">
        <v>3.4483000000000001</v>
      </c>
      <c r="R58" s="82">
        <v>95</v>
      </c>
      <c r="S58" s="30">
        <v>81.896600000000007</v>
      </c>
      <c r="T58" s="25">
        <v>0</v>
      </c>
      <c r="U58" s="29">
        <v>0</v>
      </c>
      <c r="V58" s="25">
        <v>4</v>
      </c>
      <c r="W58" s="30">
        <v>3.4483000000000001</v>
      </c>
      <c r="X58" s="31">
        <v>366</v>
      </c>
      <c r="Y58" s="32">
        <v>100</v>
      </c>
    </row>
    <row r="59" spans="1:25" s="22" customFormat="1" ht="15" customHeight="1" thickBot="1" x14ac:dyDescent="0.3">
      <c r="A59" s="21" t="s">
        <v>14</v>
      </c>
      <c r="B59" s="63" t="s">
        <v>70</v>
      </c>
      <c r="C59" s="64">
        <v>0</v>
      </c>
      <c r="D59" s="65">
        <v>0</v>
      </c>
      <c r="E59" s="66">
        <v>0</v>
      </c>
      <c r="F59" s="67">
        <v>0</v>
      </c>
      <c r="G59" s="66">
        <v>0</v>
      </c>
      <c r="H59" s="68">
        <v>0</v>
      </c>
      <c r="I59" s="66">
        <v>0</v>
      </c>
      <c r="J59" s="67">
        <v>0</v>
      </c>
      <c r="K59" s="66">
        <v>0</v>
      </c>
      <c r="L59" s="67">
        <v>0</v>
      </c>
      <c r="M59" s="66">
        <v>0</v>
      </c>
      <c r="N59" s="67">
        <v>0</v>
      </c>
      <c r="O59" s="66">
        <v>0</v>
      </c>
      <c r="P59" s="69">
        <v>0</v>
      </c>
      <c r="Q59" s="70">
        <v>0</v>
      </c>
      <c r="R59" s="83">
        <v>0</v>
      </c>
      <c r="S59" s="71">
        <v>0</v>
      </c>
      <c r="T59" s="72">
        <v>0</v>
      </c>
      <c r="U59" s="70">
        <v>0</v>
      </c>
      <c r="V59" s="72">
        <v>0</v>
      </c>
      <c r="W59" s="71">
        <v>0</v>
      </c>
      <c r="X59" s="73">
        <v>1099</v>
      </c>
      <c r="Y59" s="74">
        <v>100</v>
      </c>
    </row>
    <row r="60" spans="1:25" s="39" customFormat="1" ht="15" customHeight="1" x14ac:dyDescent="0.25">
      <c r="A60" s="41"/>
      <c r="B60" s="86" t="s">
        <v>74</v>
      </c>
      <c r="C60" s="38"/>
      <c r="D60" s="38"/>
      <c r="E60" s="38"/>
      <c r="F60" s="38"/>
      <c r="G60" s="38"/>
      <c r="H60" s="38"/>
      <c r="I60" s="38"/>
      <c r="J60" s="38"/>
      <c r="K60" s="38"/>
      <c r="L60" s="38"/>
      <c r="M60" s="38"/>
      <c r="N60" s="38"/>
      <c r="O60" s="38"/>
      <c r="P60" s="38"/>
      <c r="Q60" s="38"/>
      <c r="R60" s="84"/>
      <c r="S60" s="38"/>
      <c r="T60" s="38"/>
      <c r="U60" s="38"/>
      <c r="V60" s="43"/>
      <c r="W60" s="44"/>
      <c r="X60" s="38"/>
      <c r="Y60" s="38"/>
    </row>
    <row r="61" spans="1:25" s="39" customFormat="1" ht="14.15" customHeight="1" x14ac:dyDescent="0.25">
      <c r="B61" s="42" t="s">
        <v>77</v>
      </c>
      <c r="C61" s="62"/>
      <c r="D61" s="62"/>
      <c r="E61" s="62"/>
      <c r="F61" s="62"/>
      <c r="G61" s="62"/>
      <c r="H61" s="62"/>
      <c r="I61" s="62"/>
      <c r="J61" s="62"/>
      <c r="K61" s="62"/>
      <c r="L61" s="62"/>
      <c r="M61" s="62"/>
      <c r="N61" s="62"/>
      <c r="O61" s="62"/>
      <c r="P61" s="62"/>
      <c r="Q61" s="62"/>
      <c r="R61" s="85"/>
      <c r="S61" s="62"/>
      <c r="T61" s="62"/>
      <c r="U61" s="62"/>
      <c r="V61" s="62"/>
      <c r="W61" s="62"/>
      <c r="X61" s="62"/>
      <c r="Y61" s="62"/>
    </row>
    <row r="62" spans="1:25" s="39" customFormat="1" ht="15" customHeight="1" x14ac:dyDescent="0.25">
      <c r="A62" s="41"/>
      <c r="B62" s="42" t="str">
        <f>CONCATENATE("NOTE: Table reads (for 50 states, District of Columbia, and Puerto Rico totals):  Of all ",IF(ISTEXT(C7),LEFT(C7,3),TEXT(C7,"#,##0"))," public school male students ", A7, ", ", IF(ISTEXT(R7),LEFT(R7,3),TEXT(R7,"#,##0"))," (", TEXT(S7,"0.0"),"%) were students with disabilities served under the Individuals with Disabilities Education Act (IDEA), and ",IF(ISTEXT(T7),LEFT(T7,3),TEXT(T7,"#,##0"))," (",TEXT(U7,"0.0"),"%) were students with disabilities served only under Section 504.")</f>
        <v>NOTE: Table reads (for 50 states, District of Columbia, and Puerto Rico totals):  Of all 58,169 public school male students subjected to physical restraint, 47,635 (81.9%) were students with disabilities served under the Individuals with Disabilities Education Act (IDEA), and 739 (1.3%) were students with disabilities served only under Section 504.</v>
      </c>
      <c r="C62" s="38"/>
      <c r="D62" s="38"/>
      <c r="E62" s="38"/>
      <c r="F62" s="38"/>
      <c r="G62" s="38"/>
      <c r="H62" s="38"/>
      <c r="I62" s="38"/>
      <c r="J62" s="38"/>
      <c r="K62" s="38"/>
      <c r="L62" s="38"/>
      <c r="M62" s="38"/>
      <c r="N62" s="38"/>
      <c r="O62" s="38"/>
      <c r="P62" s="38"/>
      <c r="Q62" s="38"/>
      <c r="R62" s="84"/>
      <c r="S62" s="38"/>
      <c r="T62" s="38"/>
      <c r="U62" s="38"/>
      <c r="V62" s="43"/>
      <c r="W62" s="44"/>
      <c r="X62" s="38"/>
      <c r="Y62" s="38"/>
    </row>
    <row r="63" spans="1:25" s="39" customFormat="1" ht="15" customHeight="1" x14ac:dyDescent="0.25">
      <c r="A63" s="41"/>
      <c r="B63" s="42" t="str">
        <f>CONCATENATE("            Table reads (for 50 states, District of Columbia, and Puerto Rico Race/Ethnicity):  Of all ",TEXT(C7,"#,##0")," public school male students with and without disabilities ",(A7), ", ",TEXT(D7,"#,##0")," (",TEXT(E7,"0.0"),"%) were American Indian or Alaska Native students with or without disabilities served under IDEA.")</f>
        <v xml:space="preserve">            Table reads (for 50 states, District of Columbia, and Puerto Rico Race/Ethnicity):  Of all 58,169 public school male students with and without disabilities subjected to physical restraint, 535 (0.9%) were American Indian or Alaska Native students with or without disabilities served under IDEA.</v>
      </c>
      <c r="C63" s="38"/>
      <c r="D63" s="38"/>
      <c r="E63" s="38"/>
      <c r="F63" s="38"/>
      <c r="G63" s="38"/>
      <c r="H63" s="38"/>
      <c r="I63" s="38"/>
      <c r="J63" s="38"/>
      <c r="K63" s="38"/>
      <c r="L63" s="38"/>
      <c r="M63" s="38"/>
      <c r="N63" s="38"/>
      <c r="O63" s="38"/>
      <c r="P63" s="38"/>
      <c r="Q63" s="38"/>
      <c r="R63" s="84"/>
      <c r="S63" s="38"/>
      <c r="T63" s="38"/>
      <c r="U63" s="38"/>
      <c r="V63" s="43"/>
      <c r="W63" s="44"/>
      <c r="X63" s="38"/>
      <c r="Y63" s="38"/>
    </row>
    <row r="64" spans="1:25" s="39" customFormat="1" ht="15" customHeight="1" x14ac:dyDescent="0.25">
      <c r="A64" s="41"/>
      <c r="B64" s="62" t="s">
        <v>72</v>
      </c>
      <c r="C64" s="38"/>
      <c r="D64" s="38"/>
      <c r="E64" s="38"/>
      <c r="F64" s="38"/>
      <c r="G64" s="38"/>
      <c r="H64" s="38"/>
      <c r="I64" s="38"/>
      <c r="J64" s="38"/>
      <c r="K64" s="38"/>
      <c r="L64" s="38"/>
      <c r="M64" s="38"/>
      <c r="N64" s="38"/>
      <c r="O64" s="38"/>
      <c r="P64" s="38"/>
      <c r="Q64" s="38"/>
      <c r="R64" s="84"/>
      <c r="S64" s="38"/>
      <c r="T64" s="38"/>
      <c r="U64" s="38"/>
      <c r="V64" s="43"/>
      <c r="W64" s="44"/>
      <c r="X64" s="38"/>
      <c r="Y64" s="38"/>
    </row>
    <row r="65" spans="1:25" s="39" customFormat="1" ht="15" customHeight="1" x14ac:dyDescent="0.3">
      <c r="A65" s="41"/>
      <c r="B65" s="62" t="s">
        <v>69</v>
      </c>
      <c r="C65" s="1"/>
      <c r="D65" s="1"/>
      <c r="E65" s="1"/>
      <c r="F65" s="1"/>
      <c r="G65" s="1"/>
      <c r="H65" s="1"/>
      <c r="I65" s="1"/>
      <c r="J65" s="1"/>
      <c r="K65" s="1"/>
      <c r="L65" s="1"/>
      <c r="M65" s="1"/>
      <c r="N65" s="1"/>
      <c r="O65" s="1"/>
      <c r="P65" s="1"/>
      <c r="Q65" s="1"/>
      <c r="R65" s="77"/>
      <c r="S65" s="1"/>
      <c r="T65" s="1"/>
      <c r="U65" s="1"/>
      <c r="V65" s="5"/>
      <c r="W65" s="6"/>
      <c r="X65" s="1"/>
      <c r="Y65" s="1"/>
    </row>
    <row r="66" spans="1:25" ht="15" customHeight="1" x14ac:dyDescent="0.3">
      <c r="B66" s="38"/>
    </row>
    <row r="67" spans="1:25" ht="15" customHeight="1" x14ac:dyDescent="0.3">
      <c r="B67" s="38"/>
    </row>
  </sheetData>
  <sortState xmlns:xlrd2="http://schemas.microsoft.com/office/spreadsheetml/2017/richdata2" ref="A8:Y59">
    <sortCondition ref="B8:B59"/>
  </sortState>
  <mergeCells count="15">
    <mergeCell ref="Y4:Y5"/>
    <mergeCell ref="N5:O5"/>
    <mergeCell ref="P5:Q5"/>
    <mergeCell ref="D4:Q4"/>
    <mergeCell ref="D5:E5"/>
    <mergeCell ref="F5:G5"/>
    <mergeCell ref="H5:I5"/>
    <mergeCell ref="J5:K5"/>
    <mergeCell ref="L5:M5"/>
    <mergeCell ref="B4:B5"/>
    <mergeCell ref="T4:U5"/>
    <mergeCell ref="V4:W5"/>
    <mergeCell ref="R4:S5"/>
    <mergeCell ref="X4:X5"/>
    <mergeCell ref="C4:C5"/>
  </mergeCells>
  <phoneticPr fontId="20" type="noConversion"/>
  <printOptions horizontalCentered="1"/>
  <pageMargins left="0.25" right="0.25" top="1" bottom="1" header="0.5" footer="0.5"/>
  <pageSetup paperSize="3" scale="70" orientation="landscape" horizontalDpi="4294967292" verticalDpi="4294967292" r:id="rId1"/>
  <extLst>
    <ext xmlns:mx="http://schemas.microsoft.com/office/mac/excel/2008/main" uri="{64002731-A6B0-56B0-2670-7721B7C09600}">
      <mx:PLV Mode="0" OnePage="0" WScale="4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Y67"/>
  <sheetViews>
    <sheetView showGridLines="0" topLeftCell="A43" zoomScale="70" zoomScaleNormal="70" zoomScaleSheetLayoutView="40" workbookViewId="0">
      <selection activeCell="D70" sqref="D70"/>
    </sheetView>
  </sheetViews>
  <sheetFormatPr defaultColWidth="12.109375" defaultRowHeight="15" customHeight="1" x14ac:dyDescent="0.3"/>
  <cols>
    <col min="1" max="1" width="16" style="10" customWidth="1"/>
    <col min="2" max="2" width="59.77734375" style="1" customWidth="1"/>
    <col min="3" max="17" width="14.77734375" style="1" customWidth="1"/>
    <col min="18" max="18" width="14.77734375" style="77" customWidth="1"/>
    <col min="19" max="21" width="14.77734375" style="1" customWidth="1"/>
    <col min="22" max="22" width="14.77734375" style="5" customWidth="1"/>
    <col min="23" max="23" width="14.77734375" style="6" customWidth="1"/>
    <col min="24" max="25" width="14.77734375" style="1" customWidth="1"/>
    <col min="26" max="16384" width="12.109375" style="7"/>
  </cols>
  <sheetData>
    <row r="1" spans="1:25" ht="15" customHeight="1" x14ac:dyDescent="0.3">
      <c r="A1" s="76"/>
    </row>
    <row r="2" spans="1:25" s="2" customFormat="1" ht="15" customHeight="1" x14ac:dyDescent="0.4">
      <c r="A2" s="9"/>
      <c r="B2" s="46" t="str">
        <f>CONCATENATE("Number and percentage of public school female students ",A7, ", by race/ethnicity, disability status, and English proficiency, by state: School Year 2017-18")</f>
        <v>Number and percentage of public school female students subjected to physical restraint, by race/ethnicity, disability status, and English proficiency, by state: School Year 2017-18</v>
      </c>
      <c r="C2" s="46"/>
      <c r="D2" s="46"/>
      <c r="E2" s="46"/>
      <c r="F2" s="46"/>
      <c r="G2" s="46"/>
      <c r="H2" s="46"/>
      <c r="I2" s="46"/>
      <c r="J2" s="46"/>
      <c r="K2" s="46"/>
      <c r="L2" s="46"/>
      <c r="M2" s="46"/>
      <c r="N2" s="46"/>
      <c r="O2" s="46"/>
      <c r="P2" s="46"/>
      <c r="Q2" s="46"/>
      <c r="R2" s="78"/>
      <c r="S2" s="46"/>
      <c r="T2" s="46"/>
      <c r="U2" s="46"/>
      <c r="V2" s="46"/>
      <c r="W2" s="46"/>
    </row>
    <row r="3" spans="1:25" s="1" customFormat="1" ht="15" customHeight="1" thickBot="1" x14ac:dyDescent="0.35">
      <c r="A3" s="8"/>
      <c r="B3" s="3"/>
      <c r="C3" s="4"/>
      <c r="D3" s="4"/>
      <c r="E3" s="4"/>
      <c r="F3" s="4"/>
      <c r="G3" s="4"/>
      <c r="H3" s="4"/>
      <c r="I3" s="4"/>
      <c r="J3" s="4"/>
      <c r="K3" s="4"/>
      <c r="L3" s="4"/>
      <c r="M3" s="4"/>
      <c r="N3" s="4"/>
      <c r="O3" s="4"/>
      <c r="P3" s="4"/>
      <c r="Q3" s="4"/>
      <c r="R3" s="79"/>
      <c r="S3" s="4"/>
      <c r="T3" s="4"/>
      <c r="U3" s="4"/>
      <c r="V3" s="4"/>
      <c r="W3" s="5"/>
      <c r="X3" s="4"/>
      <c r="Y3" s="4"/>
    </row>
    <row r="4" spans="1:25" s="12" customFormat="1" ht="25" customHeight="1" x14ac:dyDescent="0.25">
      <c r="A4" s="11"/>
      <c r="B4" s="87" t="s">
        <v>0</v>
      </c>
      <c r="C4" s="89" t="s">
        <v>9</v>
      </c>
      <c r="D4" s="91" t="s">
        <v>75</v>
      </c>
      <c r="E4" s="92"/>
      <c r="F4" s="92"/>
      <c r="G4" s="92"/>
      <c r="H4" s="92"/>
      <c r="I4" s="92"/>
      <c r="J4" s="92"/>
      <c r="K4" s="92"/>
      <c r="L4" s="92"/>
      <c r="M4" s="92"/>
      <c r="N4" s="92"/>
      <c r="O4" s="92"/>
      <c r="P4" s="92"/>
      <c r="Q4" s="93"/>
      <c r="R4" s="94" t="s">
        <v>67</v>
      </c>
      <c r="S4" s="95"/>
      <c r="T4" s="94" t="s">
        <v>15</v>
      </c>
      <c r="U4" s="95"/>
      <c r="V4" s="94" t="s">
        <v>10</v>
      </c>
      <c r="W4" s="95"/>
      <c r="X4" s="98" t="s">
        <v>13</v>
      </c>
      <c r="Y4" s="100" t="s">
        <v>11</v>
      </c>
    </row>
    <row r="5" spans="1:25" s="12" customFormat="1" ht="25" customHeight="1" x14ac:dyDescent="0.3">
      <c r="A5" s="11"/>
      <c r="B5" s="88"/>
      <c r="C5" s="90"/>
      <c r="D5" s="102" t="s">
        <v>1</v>
      </c>
      <c r="E5" s="103"/>
      <c r="F5" s="104" t="s">
        <v>2</v>
      </c>
      <c r="G5" s="103"/>
      <c r="H5" s="105" t="s">
        <v>3</v>
      </c>
      <c r="I5" s="103"/>
      <c r="J5" s="105" t="s">
        <v>4</v>
      </c>
      <c r="K5" s="103"/>
      <c r="L5" s="105" t="s">
        <v>5</v>
      </c>
      <c r="M5" s="103"/>
      <c r="N5" s="105" t="s">
        <v>6</v>
      </c>
      <c r="O5" s="103"/>
      <c r="P5" s="105" t="s">
        <v>7</v>
      </c>
      <c r="Q5" s="106"/>
      <c r="R5" s="96"/>
      <c r="S5" s="97"/>
      <c r="T5" s="96"/>
      <c r="U5" s="97"/>
      <c r="V5" s="96"/>
      <c r="W5" s="97"/>
      <c r="X5" s="99"/>
      <c r="Y5" s="101"/>
    </row>
    <row r="6" spans="1:25" s="12" customFormat="1" ht="15" customHeight="1" thickBot="1" x14ac:dyDescent="0.35">
      <c r="A6" s="11"/>
      <c r="B6" s="13"/>
      <c r="C6" s="40"/>
      <c r="D6" s="14" t="s">
        <v>8</v>
      </c>
      <c r="E6" s="15" t="s">
        <v>12</v>
      </c>
      <c r="F6" s="16" t="s">
        <v>8</v>
      </c>
      <c r="G6" s="15" t="s">
        <v>12</v>
      </c>
      <c r="H6" s="16" t="s">
        <v>8</v>
      </c>
      <c r="I6" s="15" t="s">
        <v>12</v>
      </c>
      <c r="J6" s="16" t="s">
        <v>8</v>
      </c>
      <c r="K6" s="15" t="s">
        <v>12</v>
      </c>
      <c r="L6" s="16" t="s">
        <v>8</v>
      </c>
      <c r="M6" s="15" t="s">
        <v>12</v>
      </c>
      <c r="N6" s="16" t="s">
        <v>8</v>
      </c>
      <c r="O6" s="15" t="s">
        <v>12</v>
      </c>
      <c r="P6" s="16" t="s">
        <v>8</v>
      </c>
      <c r="Q6" s="17" t="s">
        <v>12</v>
      </c>
      <c r="R6" s="80" t="s">
        <v>8</v>
      </c>
      <c r="S6" s="18" t="s">
        <v>76</v>
      </c>
      <c r="T6" s="14" t="s">
        <v>8</v>
      </c>
      <c r="U6" s="18" t="s">
        <v>76</v>
      </c>
      <c r="V6" s="16" t="s">
        <v>8</v>
      </c>
      <c r="W6" s="18" t="s">
        <v>76</v>
      </c>
      <c r="X6" s="19"/>
      <c r="Y6" s="20"/>
    </row>
    <row r="7" spans="1:25" s="22" customFormat="1" ht="15" customHeight="1" x14ac:dyDescent="0.25">
      <c r="A7" s="21" t="str">
        <f>Total!A7</f>
        <v>subjected to physical restraint</v>
      </c>
      <c r="B7" s="75" t="s">
        <v>71</v>
      </c>
      <c r="C7" s="47">
        <v>13035</v>
      </c>
      <c r="D7" s="48">
        <v>126</v>
      </c>
      <c r="E7" s="49">
        <v>0.96660000000000001</v>
      </c>
      <c r="F7" s="50">
        <v>129</v>
      </c>
      <c r="G7" s="49">
        <v>0.98963999999999996</v>
      </c>
      <c r="H7" s="50">
        <v>1704</v>
      </c>
      <c r="I7" s="49">
        <v>13.0725</v>
      </c>
      <c r="J7" s="50">
        <v>4418</v>
      </c>
      <c r="K7" s="49">
        <v>33.8934</v>
      </c>
      <c r="L7" s="50">
        <v>5888</v>
      </c>
      <c r="M7" s="49">
        <v>45.170699999999997</v>
      </c>
      <c r="N7" s="51">
        <v>19</v>
      </c>
      <c r="O7" s="49">
        <v>0.14576</v>
      </c>
      <c r="P7" s="52">
        <v>751</v>
      </c>
      <c r="Q7" s="53">
        <v>5.7614000000000001</v>
      </c>
      <c r="R7" s="81">
        <v>9445</v>
      </c>
      <c r="S7" s="55">
        <v>72.458799999999997</v>
      </c>
      <c r="T7" s="54">
        <v>180</v>
      </c>
      <c r="U7" s="53">
        <v>1.3809</v>
      </c>
      <c r="V7" s="54">
        <v>407</v>
      </c>
      <c r="W7" s="55">
        <v>3.12236</v>
      </c>
      <c r="X7" s="56">
        <v>97632</v>
      </c>
      <c r="Y7" s="57">
        <v>99.701999999999998</v>
      </c>
    </row>
    <row r="8" spans="1:25" s="22" customFormat="1" ht="15" customHeight="1" x14ac:dyDescent="0.25">
      <c r="A8" s="21" t="s">
        <v>14</v>
      </c>
      <c r="B8" s="23" t="s">
        <v>17</v>
      </c>
      <c r="C8" s="24">
        <v>241</v>
      </c>
      <c r="D8" s="25">
        <v>0</v>
      </c>
      <c r="E8" s="26">
        <v>0</v>
      </c>
      <c r="F8" s="27">
        <v>2</v>
      </c>
      <c r="G8" s="26">
        <v>0.82987999999999995</v>
      </c>
      <c r="H8" s="33">
        <v>3</v>
      </c>
      <c r="I8" s="26">
        <v>1.2447999999999999</v>
      </c>
      <c r="J8" s="27">
        <v>120</v>
      </c>
      <c r="K8" s="26">
        <v>49.792499999999997</v>
      </c>
      <c r="L8" s="27">
        <v>114</v>
      </c>
      <c r="M8" s="26">
        <v>47.302900000000001</v>
      </c>
      <c r="N8" s="27">
        <v>2</v>
      </c>
      <c r="O8" s="26">
        <v>0.82987999999999995</v>
      </c>
      <c r="P8" s="35">
        <v>0</v>
      </c>
      <c r="Q8" s="29">
        <v>0</v>
      </c>
      <c r="R8" s="82">
        <v>179</v>
      </c>
      <c r="S8" s="30">
        <v>74.273899999999998</v>
      </c>
      <c r="T8" s="25">
        <v>1</v>
      </c>
      <c r="U8" s="29">
        <v>0.41493999999999998</v>
      </c>
      <c r="V8" s="34">
        <v>2</v>
      </c>
      <c r="W8" s="30">
        <v>0.82987999999999995</v>
      </c>
      <c r="X8" s="31">
        <v>1390</v>
      </c>
      <c r="Y8" s="32">
        <v>100</v>
      </c>
    </row>
    <row r="9" spans="1:25" s="22" customFormat="1" ht="15" customHeight="1" x14ac:dyDescent="0.25">
      <c r="A9" s="21" t="s">
        <v>14</v>
      </c>
      <c r="B9" s="58" t="s">
        <v>16</v>
      </c>
      <c r="C9" s="47">
        <v>38</v>
      </c>
      <c r="D9" s="48">
        <v>9</v>
      </c>
      <c r="E9" s="49">
        <v>23.684200000000001</v>
      </c>
      <c r="F9" s="50">
        <v>1</v>
      </c>
      <c r="G9" s="49">
        <v>2.63158</v>
      </c>
      <c r="H9" s="50">
        <v>3</v>
      </c>
      <c r="I9" s="49">
        <v>7.8947000000000003</v>
      </c>
      <c r="J9" s="51">
        <v>2</v>
      </c>
      <c r="K9" s="49">
        <v>5.2632000000000003</v>
      </c>
      <c r="L9" s="51">
        <v>13</v>
      </c>
      <c r="M9" s="49">
        <v>34.210500000000003</v>
      </c>
      <c r="N9" s="50">
        <v>0</v>
      </c>
      <c r="O9" s="49">
        <v>0</v>
      </c>
      <c r="P9" s="59">
        <v>10</v>
      </c>
      <c r="Q9" s="53">
        <v>26.315799999999999</v>
      </c>
      <c r="R9" s="81">
        <v>30</v>
      </c>
      <c r="S9" s="55">
        <v>78.947400000000002</v>
      </c>
      <c r="T9" s="60">
        <v>1</v>
      </c>
      <c r="U9" s="53">
        <v>2.63158</v>
      </c>
      <c r="V9" s="60">
        <v>2</v>
      </c>
      <c r="W9" s="55">
        <v>5.2631600000000001</v>
      </c>
      <c r="X9" s="56">
        <v>506</v>
      </c>
      <c r="Y9" s="57">
        <v>100</v>
      </c>
    </row>
    <row r="10" spans="1:25" s="22" customFormat="1" ht="15" customHeight="1" x14ac:dyDescent="0.25">
      <c r="A10" s="21" t="s">
        <v>14</v>
      </c>
      <c r="B10" s="23" t="s">
        <v>19</v>
      </c>
      <c r="C10" s="24">
        <v>183</v>
      </c>
      <c r="D10" s="34">
        <v>16</v>
      </c>
      <c r="E10" s="26">
        <v>8.7431999999999999</v>
      </c>
      <c r="F10" s="27">
        <v>1</v>
      </c>
      <c r="G10" s="26">
        <v>0.54644999999999999</v>
      </c>
      <c r="H10" s="33">
        <v>38</v>
      </c>
      <c r="I10" s="26">
        <v>20.765000000000001</v>
      </c>
      <c r="J10" s="27">
        <v>35</v>
      </c>
      <c r="K10" s="26">
        <v>19.125699999999998</v>
      </c>
      <c r="L10" s="33">
        <v>83</v>
      </c>
      <c r="M10" s="26">
        <v>45.355200000000004</v>
      </c>
      <c r="N10" s="33">
        <v>0</v>
      </c>
      <c r="O10" s="26">
        <v>0</v>
      </c>
      <c r="P10" s="28">
        <v>10</v>
      </c>
      <c r="Q10" s="29">
        <v>5.4645000000000001</v>
      </c>
      <c r="R10" s="82">
        <v>142</v>
      </c>
      <c r="S10" s="30">
        <v>77.595600000000005</v>
      </c>
      <c r="T10" s="34">
        <v>2</v>
      </c>
      <c r="U10" s="29">
        <v>1.0929</v>
      </c>
      <c r="V10" s="34">
        <v>4</v>
      </c>
      <c r="W10" s="30">
        <v>2.1857899999999999</v>
      </c>
      <c r="X10" s="31">
        <v>2000</v>
      </c>
      <c r="Y10" s="32">
        <v>100</v>
      </c>
    </row>
    <row r="11" spans="1:25" s="22" customFormat="1" ht="15" customHeight="1" x14ac:dyDescent="0.25">
      <c r="A11" s="21" t="s">
        <v>14</v>
      </c>
      <c r="B11" s="58" t="s">
        <v>18</v>
      </c>
      <c r="C11" s="47">
        <v>79</v>
      </c>
      <c r="D11" s="48">
        <v>0</v>
      </c>
      <c r="E11" s="49">
        <v>0</v>
      </c>
      <c r="F11" s="51">
        <v>0</v>
      </c>
      <c r="G11" s="49">
        <v>0</v>
      </c>
      <c r="H11" s="50">
        <v>1</v>
      </c>
      <c r="I11" s="49">
        <v>1.2658</v>
      </c>
      <c r="J11" s="50">
        <v>34</v>
      </c>
      <c r="K11" s="49">
        <v>43.037999999999997</v>
      </c>
      <c r="L11" s="50">
        <v>43</v>
      </c>
      <c r="M11" s="49">
        <v>54.430399999999999</v>
      </c>
      <c r="N11" s="50">
        <v>0</v>
      </c>
      <c r="O11" s="49">
        <v>0</v>
      </c>
      <c r="P11" s="59">
        <v>1</v>
      </c>
      <c r="Q11" s="53">
        <v>1.2658</v>
      </c>
      <c r="R11" s="81">
        <v>34</v>
      </c>
      <c r="S11" s="55">
        <v>43.037999999999997</v>
      </c>
      <c r="T11" s="60">
        <v>1</v>
      </c>
      <c r="U11" s="53">
        <v>1.2658199999999999</v>
      </c>
      <c r="V11" s="48">
        <v>0</v>
      </c>
      <c r="W11" s="55">
        <v>0</v>
      </c>
      <c r="X11" s="56">
        <v>1088</v>
      </c>
      <c r="Y11" s="57">
        <v>100</v>
      </c>
    </row>
    <row r="12" spans="1:25" s="22" customFormat="1" ht="15" customHeight="1" x14ac:dyDescent="0.25">
      <c r="A12" s="21" t="s">
        <v>14</v>
      </c>
      <c r="B12" s="23" t="s">
        <v>20</v>
      </c>
      <c r="C12" s="24">
        <v>296</v>
      </c>
      <c r="D12" s="25">
        <v>5</v>
      </c>
      <c r="E12" s="26">
        <v>1.6892</v>
      </c>
      <c r="F12" s="33">
        <v>7</v>
      </c>
      <c r="G12" s="26">
        <v>2.3648600000000002</v>
      </c>
      <c r="H12" s="27">
        <v>79</v>
      </c>
      <c r="I12" s="26">
        <v>26.6892</v>
      </c>
      <c r="J12" s="27">
        <v>71</v>
      </c>
      <c r="K12" s="26">
        <v>23.986499999999999</v>
      </c>
      <c r="L12" s="27">
        <v>118</v>
      </c>
      <c r="M12" s="26">
        <v>39.864899999999999</v>
      </c>
      <c r="N12" s="33">
        <v>1</v>
      </c>
      <c r="O12" s="26">
        <v>0.33783999999999997</v>
      </c>
      <c r="P12" s="35">
        <v>15</v>
      </c>
      <c r="Q12" s="29">
        <v>5.0675999999999997</v>
      </c>
      <c r="R12" s="82">
        <v>257</v>
      </c>
      <c r="S12" s="30">
        <v>86.824299999999994</v>
      </c>
      <c r="T12" s="34">
        <v>0</v>
      </c>
      <c r="U12" s="29">
        <v>0</v>
      </c>
      <c r="V12" s="25">
        <v>23</v>
      </c>
      <c r="W12" s="30">
        <v>7.77027</v>
      </c>
      <c r="X12" s="31">
        <v>10121</v>
      </c>
      <c r="Y12" s="32">
        <v>100</v>
      </c>
    </row>
    <row r="13" spans="1:25" s="22" customFormat="1" ht="15" customHeight="1" x14ac:dyDescent="0.25">
      <c r="A13" s="21" t="s">
        <v>14</v>
      </c>
      <c r="B13" s="58" t="s">
        <v>21</v>
      </c>
      <c r="C13" s="47">
        <v>61</v>
      </c>
      <c r="D13" s="48">
        <v>1</v>
      </c>
      <c r="E13" s="49">
        <v>1.6393</v>
      </c>
      <c r="F13" s="51">
        <v>1</v>
      </c>
      <c r="G13" s="49">
        <v>1.63934</v>
      </c>
      <c r="H13" s="50">
        <v>13</v>
      </c>
      <c r="I13" s="49">
        <v>21.311499999999999</v>
      </c>
      <c r="J13" s="51">
        <v>12</v>
      </c>
      <c r="K13" s="49">
        <v>19.6721</v>
      </c>
      <c r="L13" s="50">
        <v>26</v>
      </c>
      <c r="M13" s="49">
        <v>42.622999999999998</v>
      </c>
      <c r="N13" s="50">
        <v>1</v>
      </c>
      <c r="O13" s="49">
        <v>1.63934</v>
      </c>
      <c r="P13" s="52">
        <v>7</v>
      </c>
      <c r="Q13" s="53">
        <v>11.4754</v>
      </c>
      <c r="R13" s="81">
        <v>47</v>
      </c>
      <c r="S13" s="55">
        <v>77.049199999999999</v>
      </c>
      <c r="T13" s="48">
        <v>0</v>
      </c>
      <c r="U13" s="53">
        <v>0</v>
      </c>
      <c r="V13" s="60">
        <v>5</v>
      </c>
      <c r="W13" s="55">
        <v>8.1967199999999991</v>
      </c>
      <c r="X13" s="56">
        <v>1908</v>
      </c>
      <c r="Y13" s="57">
        <v>100</v>
      </c>
    </row>
    <row r="14" spans="1:25" s="22" customFormat="1" ht="15" customHeight="1" x14ac:dyDescent="0.25">
      <c r="A14" s="21" t="s">
        <v>14</v>
      </c>
      <c r="B14" s="23" t="s">
        <v>22</v>
      </c>
      <c r="C14" s="36">
        <v>320</v>
      </c>
      <c r="D14" s="25">
        <v>1</v>
      </c>
      <c r="E14" s="26">
        <v>0.3125</v>
      </c>
      <c r="F14" s="27">
        <v>5</v>
      </c>
      <c r="G14" s="26">
        <v>1.5625</v>
      </c>
      <c r="H14" s="33">
        <v>97</v>
      </c>
      <c r="I14" s="26">
        <v>30.3125</v>
      </c>
      <c r="J14" s="33">
        <v>93</v>
      </c>
      <c r="K14" s="26">
        <v>29.0625</v>
      </c>
      <c r="L14" s="33">
        <v>114</v>
      </c>
      <c r="M14" s="26">
        <v>35.625</v>
      </c>
      <c r="N14" s="27">
        <v>0</v>
      </c>
      <c r="O14" s="26">
        <v>0</v>
      </c>
      <c r="P14" s="28">
        <v>10</v>
      </c>
      <c r="Q14" s="29">
        <v>3.125</v>
      </c>
      <c r="R14" s="82">
        <v>261</v>
      </c>
      <c r="S14" s="30">
        <v>81.5625</v>
      </c>
      <c r="T14" s="34">
        <v>10</v>
      </c>
      <c r="U14" s="29">
        <v>3.125</v>
      </c>
      <c r="V14" s="25">
        <v>12</v>
      </c>
      <c r="W14" s="30">
        <v>3.75</v>
      </c>
      <c r="X14" s="31">
        <v>1214</v>
      </c>
      <c r="Y14" s="32">
        <v>100</v>
      </c>
    </row>
    <row r="15" spans="1:25" s="22" customFormat="1" ht="15" customHeight="1" x14ac:dyDescent="0.25">
      <c r="A15" s="21" t="s">
        <v>14</v>
      </c>
      <c r="B15" s="58" t="s">
        <v>24</v>
      </c>
      <c r="C15" s="61">
        <v>115</v>
      </c>
      <c r="D15" s="48">
        <v>0</v>
      </c>
      <c r="E15" s="49">
        <v>0</v>
      </c>
      <c r="F15" s="50">
        <v>0</v>
      </c>
      <c r="G15" s="49">
        <v>0</v>
      </c>
      <c r="H15" s="50">
        <v>9</v>
      </c>
      <c r="I15" s="49">
        <v>7.8261000000000003</v>
      </c>
      <c r="J15" s="51">
        <v>67</v>
      </c>
      <c r="K15" s="49">
        <v>58.260899999999999</v>
      </c>
      <c r="L15" s="50">
        <v>33</v>
      </c>
      <c r="M15" s="49">
        <v>28.695699999999999</v>
      </c>
      <c r="N15" s="51">
        <v>0</v>
      </c>
      <c r="O15" s="49">
        <v>0</v>
      </c>
      <c r="P15" s="52">
        <v>6</v>
      </c>
      <c r="Q15" s="53">
        <v>5.2173999999999996</v>
      </c>
      <c r="R15" s="81">
        <v>67</v>
      </c>
      <c r="S15" s="55">
        <v>58.260899999999999</v>
      </c>
      <c r="T15" s="60">
        <v>1</v>
      </c>
      <c r="U15" s="53">
        <v>0.86956999999999995</v>
      </c>
      <c r="V15" s="48">
        <v>0</v>
      </c>
      <c r="W15" s="55">
        <v>0</v>
      </c>
      <c r="X15" s="56">
        <v>231</v>
      </c>
      <c r="Y15" s="57">
        <v>100</v>
      </c>
    </row>
    <row r="16" spans="1:25" s="22" customFormat="1" ht="15" customHeight="1" x14ac:dyDescent="0.25">
      <c r="A16" s="21" t="s">
        <v>14</v>
      </c>
      <c r="B16" s="23" t="s">
        <v>23</v>
      </c>
      <c r="C16" s="36">
        <v>57</v>
      </c>
      <c r="D16" s="34">
        <v>0</v>
      </c>
      <c r="E16" s="26">
        <v>0</v>
      </c>
      <c r="F16" s="33">
        <v>0</v>
      </c>
      <c r="G16" s="26">
        <v>0</v>
      </c>
      <c r="H16" s="27">
        <v>1</v>
      </c>
      <c r="I16" s="26">
        <v>1.7544</v>
      </c>
      <c r="J16" s="33">
        <v>56</v>
      </c>
      <c r="K16" s="26">
        <v>98.245599999999996</v>
      </c>
      <c r="L16" s="27">
        <v>0</v>
      </c>
      <c r="M16" s="26">
        <v>0</v>
      </c>
      <c r="N16" s="33">
        <v>0</v>
      </c>
      <c r="O16" s="26">
        <v>0</v>
      </c>
      <c r="P16" s="28">
        <v>0</v>
      </c>
      <c r="Q16" s="29">
        <v>0</v>
      </c>
      <c r="R16" s="82">
        <v>36</v>
      </c>
      <c r="S16" s="30">
        <v>63.157899999999998</v>
      </c>
      <c r="T16" s="25">
        <v>2</v>
      </c>
      <c r="U16" s="29">
        <v>3.5087700000000002</v>
      </c>
      <c r="V16" s="25">
        <v>2</v>
      </c>
      <c r="W16" s="30">
        <v>3.5087700000000002</v>
      </c>
      <c r="X16" s="31">
        <v>228</v>
      </c>
      <c r="Y16" s="32">
        <v>100</v>
      </c>
    </row>
    <row r="17" spans="1:25" s="22" customFormat="1" ht="15" customHeight="1" x14ac:dyDescent="0.25">
      <c r="A17" s="21" t="s">
        <v>14</v>
      </c>
      <c r="B17" s="58" t="s">
        <v>25</v>
      </c>
      <c r="C17" s="47">
        <v>508</v>
      </c>
      <c r="D17" s="48">
        <v>1</v>
      </c>
      <c r="E17" s="49">
        <v>0.19689999999999999</v>
      </c>
      <c r="F17" s="51">
        <v>4</v>
      </c>
      <c r="G17" s="49">
        <v>0.78739999999999999</v>
      </c>
      <c r="H17" s="50">
        <v>90</v>
      </c>
      <c r="I17" s="49">
        <v>17.7165</v>
      </c>
      <c r="J17" s="51">
        <v>175</v>
      </c>
      <c r="K17" s="49">
        <v>34.448799999999999</v>
      </c>
      <c r="L17" s="51">
        <v>215</v>
      </c>
      <c r="M17" s="49">
        <v>42.322800000000001</v>
      </c>
      <c r="N17" s="51">
        <v>1</v>
      </c>
      <c r="O17" s="49">
        <v>0.19685</v>
      </c>
      <c r="P17" s="59">
        <v>22</v>
      </c>
      <c r="Q17" s="53">
        <v>4.3307000000000002</v>
      </c>
      <c r="R17" s="81">
        <v>490</v>
      </c>
      <c r="S17" s="55">
        <v>96.456699999999998</v>
      </c>
      <c r="T17" s="48">
        <v>3</v>
      </c>
      <c r="U17" s="53">
        <v>0.59055000000000002</v>
      </c>
      <c r="V17" s="48">
        <v>5</v>
      </c>
      <c r="W17" s="55">
        <v>0.98424999999999996</v>
      </c>
      <c r="X17" s="56">
        <v>3976</v>
      </c>
      <c r="Y17" s="57">
        <v>100</v>
      </c>
    </row>
    <row r="18" spans="1:25" s="22" customFormat="1" ht="15" customHeight="1" x14ac:dyDescent="0.25">
      <c r="A18" s="21" t="s">
        <v>14</v>
      </c>
      <c r="B18" s="23" t="s">
        <v>26</v>
      </c>
      <c r="C18" s="24">
        <v>387</v>
      </c>
      <c r="D18" s="34">
        <v>0</v>
      </c>
      <c r="E18" s="26">
        <v>0</v>
      </c>
      <c r="F18" s="27">
        <v>1</v>
      </c>
      <c r="G18" s="26">
        <v>0.25840000000000002</v>
      </c>
      <c r="H18" s="27">
        <v>21</v>
      </c>
      <c r="I18" s="26">
        <v>5.4264000000000001</v>
      </c>
      <c r="J18" s="27">
        <v>221</v>
      </c>
      <c r="K18" s="26">
        <v>57.105899999999998</v>
      </c>
      <c r="L18" s="27">
        <v>128</v>
      </c>
      <c r="M18" s="26">
        <v>33.0749</v>
      </c>
      <c r="N18" s="27">
        <v>0</v>
      </c>
      <c r="O18" s="26">
        <v>0</v>
      </c>
      <c r="P18" s="28">
        <v>16</v>
      </c>
      <c r="Q18" s="29">
        <v>4.1344000000000003</v>
      </c>
      <c r="R18" s="82">
        <v>284</v>
      </c>
      <c r="S18" s="30">
        <v>73.385000000000005</v>
      </c>
      <c r="T18" s="34">
        <v>1</v>
      </c>
      <c r="U18" s="29">
        <v>0.25840000000000002</v>
      </c>
      <c r="V18" s="25">
        <v>8</v>
      </c>
      <c r="W18" s="30">
        <v>2.06718</v>
      </c>
      <c r="X18" s="31">
        <v>2416</v>
      </c>
      <c r="Y18" s="32">
        <v>100</v>
      </c>
    </row>
    <row r="19" spans="1:25" s="22" customFormat="1" ht="15" customHeight="1" x14ac:dyDescent="0.25">
      <c r="A19" s="21" t="s">
        <v>14</v>
      </c>
      <c r="B19" s="58" t="s">
        <v>27</v>
      </c>
      <c r="C19" s="47">
        <v>0</v>
      </c>
      <c r="D19" s="48">
        <v>0</v>
      </c>
      <c r="E19" s="49">
        <v>0</v>
      </c>
      <c r="F19" s="50">
        <v>0</v>
      </c>
      <c r="G19" s="49">
        <v>0</v>
      </c>
      <c r="H19" s="50">
        <v>0</v>
      </c>
      <c r="I19" s="49">
        <v>0</v>
      </c>
      <c r="J19" s="50">
        <v>0</v>
      </c>
      <c r="K19" s="49">
        <v>0</v>
      </c>
      <c r="L19" s="50">
        <v>0</v>
      </c>
      <c r="M19" s="49">
        <v>0</v>
      </c>
      <c r="N19" s="50">
        <v>0</v>
      </c>
      <c r="O19" s="49">
        <v>0</v>
      </c>
      <c r="P19" s="52">
        <v>0</v>
      </c>
      <c r="Q19" s="53">
        <v>0</v>
      </c>
      <c r="R19" s="81">
        <v>0</v>
      </c>
      <c r="S19" s="55">
        <v>0</v>
      </c>
      <c r="T19" s="48">
        <v>0</v>
      </c>
      <c r="U19" s="53">
        <v>0</v>
      </c>
      <c r="V19" s="48">
        <v>0</v>
      </c>
      <c r="W19" s="55">
        <v>0</v>
      </c>
      <c r="X19" s="56">
        <v>292</v>
      </c>
      <c r="Y19" s="57">
        <v>100</v>
      </c>
    </row>
    <row r="20" spans="1:25" s="22" customFormat="1" ht="15" customHeight="1" x14ac:dyDescent="0.25">
      <c r="A20" s="21" t="s">
        <v>14</v>
      </c>
      <c r="B20" s="23" t="s">
        <v>29</v>
      </c>
      <c r="C20" s="36">
        <v>31</v>
      </c>
      <c r="D20" s="34">
        <v>3</v>
      </c>
      <c r="E20" s="26">
        <v>9.6774000000000004</v>
      </c>
      <c r="F20" s="33">
        <v>0</v>
      </c>
      <c r="G20" s="26">
        <v>0</v>
      </c>
      <c r="H20" s="27">
        <v>2</v>
      </c>
      <c r="I20" s="26">
        <v>6.4516</v>
      </c>
      <c r="J20" s="33">
        <v>0</v>
      </c>
      <c r="K20" s="26">
        <v>0</v>
      </c>
      <c r="L20" s="33">
        <v>26</v>
      </c>
      <c r="M20" s="26">
        <v>83.870999999999995</v>
      </c>
      <c r="N20" s="33">
        <v>0</v>
      </c>
      <c r="O20" s="26">
        <v>0</v>
      </c>
      <c r="P20" s="28">
        <v>0</v>
      </c>
      <c r="Q20" s="29">
        <v>0</v>
      </c>
      <c r="R20" s="82">
        <v>20</v>
      </c>
      <c r="S20" s="30">
        <v>64.516099999999994</v>
      </c>
      <c r="T20" s="34">
        <v>0</v>
      </c>
      <c r="U20" s="29">
        <v>0</v>
      </c>
      <c r="V20" s="25">
        <v>0</v>
      </c>
      <c r="W20" s="30">
        <v>0</v>
      </c>
      <c r="X20" s="31">
        <v>725</v>
      </c>
      <c r="Y20" s="32">
        <v>100</v>
      </c>
    </row>
    <row r="21" spans="1:25" s="22" customFormat="1" ht="15" customHeight="1" x14ac:dyDescent="0.25">
      <c r="A21" s="21" t="s">
        <v>14</v>
      </c>
      <c r="B21" s="58" t="s">
        <v>30</v>
      </c>
      <c r="C21" s="47">
        <v>582</v>
      </c>
      <c r="D21" s="60">
        <v>1</v>
      </c>
      <c r="E21" s="49">
        <v>0.17180000000000001</v>
      </c>
      <c r="F21" s="50">
        <v>7</v>
      </c>
      <c r="G21" s="49">
        <v>1.20275</v>
      </c>
      <c r="H21" s="51">
        <v>66</v>
      </c>
      <c r="I21" s="49">
        <v>11.340199999999999</v>
      </c>
      <c r="J21" s="50">
        <v>251</v>
      </c>
      <c r="K21" s="49">
        <v>43.127099999999999</v>
      </c>
      <c r="L21" s="50">
        <v>232</v>
      </c>
      <c r="M21" s="49">
        <v>39.862499999999997</v>
      </c>
      <c r="N21" s="50">
        <v>0</v>
      </c>
      <c r="O21" s="49">
        <v>0</v>
      </c>
      <c r="P21" s="59">
        <v>25</v>
      </c>
      <c r="Q21" s="53">
        <v>4.2954999999999997</v>
      </c>
      <c r="R21" s="81">
        <v>431</v>
      </c>
      <c r="S21" s="55">
        <v>74.055000000000007</v>
      </c>
      <c r="T21" s="48">
        <v>8</v>
      </c>
      <c r="U21" s="53">
        <v>1.3745700000000001</v>
      </c>
      <c r="V21" s="60">
        <v>21</v>
      </c>
      <c r="W21" s="55">
        <v>3.60825</v>
      </c>
      <c r="X21" s="56">
        <v>4145</v>
      </c>
      <c r="Y21" s="57">
        <v>100</v>
      </c>
    </row>
    <row r="22" spans="1:25" s="22" customFormat="1" ht="15" customHeight="1" x14ac:dyDescent="0.25">
      <c r="A22" s="21" t="s">
        <v>14</v>
      </c>
      <c r="B22" s="23" t="s">
        <v>31</v>
      </c>
      <c r="C22" s="24">
        <v>528</v>
      </c>
      <c r="D22" s="25">
        <v>0</v>
      </c>
      <c r="E22" s="26">
        <v>0</v>
      </c>
      <c r="F22" s="33">
        <v>3</v>
      </c>
      <c r="G22" s="26">
        <v>0.56818000000000002</v>
      </c>
      <c r="H22" s="33">
        <v>16</v>
      </c>
      <c r="I22" s="26">
        <v>3.0303</v>
      </c>
      <c r="J22" s="27">
        <v>130</v>
      </c>
      <c r="K22" s="26">
        <v>24.621200000000002</v>
      </c>
      <c r="L22" s="27">
        <v>342</v>
      </c>
      <c r="M22" s="26">
        <v>64.7727</v>
      </c>
      <c r="N22" s="27">
        <v>2</v>
      </c>
      <c r="O22" s="26">
        <v>0.37879000000000002</v>
      </c>
      <c r="P22" s="35">
        <v>35</v>
      </c>
      <c r="Q22" s="29">
        <v>6.6288</v>
      </c>
      <c r="R22" s="82">
        <v>401</v>
      </c>
      <c r="S22" s="30">
        <v>75.947000000000003</v>
      </c>
      <c r="T22" s="34">
        <v>2</v>
      </c>
      <c r="U22" s="29">
        <v>0.37879000000000002</v>
      </c>
      <c r="V22" s="34">
        <v>9</v>
      </c>
      <c r="W22" s="30">
        <v>1.70455</v>
      </c>
      <c r="X22" s="31">
        <v>1886</v>
      </c>
      <c r="Y22" s="32">
        <v>100</v>
      </c>
    </row>
    <row r="23" spans="1:25" s="22" customFormat="1" ht="15" customHeight="1" x14ac:dyDescent="0.25">
      <c r="A23" s="21" t="s">
        <v>14</v>
      </c>
      <c r="B23" s="58" t="s">
        <v>28</v>
      </c>
      <c r="C23" s="47">
        <v>426</v>
      </c>
      <c r="D23" s="48">
        <v>2</v>
      </c>
      <c r="E23" s="49">
        <v>0.46949999999999997</v>
      </c>
      <c r="F23" s="50">
        <v>1</v>
      </c>
      <c r="G23" s="49">
        <v>0.23474</v>
      </c>
      <c r="H23" s="50">
        <v>33</v>
      </c>
      <c r="I23" s="49">
        <v>7.7465000000000002</v>
      </c>
      <c r="J23" s="50">
        <v>107</v>
      </c>
      <c r="K23" s="49">
        <v>25.1174</v>
      </c>
      <c r="L23" s="50">
        <v>236</v>
      </c>
      <c r="M23" s="49">
        <v>55.399099999999997</v>
      </c>
      <c r="N23" s="50">
        <v>2</v>
      </c>
      <c r="O23" s="49">
        <v>0.46948000000000001</v>
      </c>
      <c r="P23" s="59">
        <v>45</v>
      </c>
      <c r="Q23" s="53">
        <v>10.5634</v>
      </c>
      <c r="R23" s="81">
        <v>305</v>
      </c>
      <c r="S23" s="55">
        <v>71.596199999999996</v>
      </c>
      <c r="T23" s="60">
        <v>1</v>
      </c>
      <c r="U23" s="53">
        <v>0.23474</v>
      </c>
      <c r="V23" s="48">
        <v>10</v>
      </c>
      <c r="W23" s="55">
        <v>2.3474200000000001</v>
      </c>
      <c r="X23" s="56">
        <v>1343</v>
      </c>
      <c r="Y23" s="57">
        <v>100</v>
      </c>
    </row>
    <row r="24" spans="1:25" s="22" customFormat="1" ht="15" customHeight="1" x14ac:dyDescent="0.25">
      <c r="A24" s="21" t="s">
        <v>14</v>
      </c>
      <c r="B24" s="23" t="s">
        <v>32</v>
      </c>
      <c r="C24" s="24">
        <v>228</v>
      </c>
      <c r="D24" s="34">
        <v>0</v>
      </c>
      <c r="E24" s="26">
        <v>0</v>
      </c>
      <c r="F24" s="27">
        <v>3</v>
      </c>
      <c r="G24" s="26">
        <v>1.31579</v>
      </c>
      <c r="H24" s="33">
        <v>24</v>
      </c>
      <c r="I24" s="26">
        <v>10.526300000000001</v>
      </c>
      <c r="J24" s="27">
        <v>32</v>
      </c>
      <c r="K24" s="26">
        <v>14.0351</v>
      </c>
      <c r="L24" s="27">
        <v>149</v>
      </c>
      <c r="M24" s="26">
        <v>65.350899999999996</v>
      </c>
      <c r="N24" s="27">
        <v>0</v>
      </c>
      <c r="O24" s="26">
        <v>0</v>
      </c>
      <c r="P24" s="35">
        <v>20</v>
      </c>
      <c r="Q24" s="29">
        <v>8.7719000000000005</v>
      </c>
      <c r="R24" s="82">
        <v>149</v>
      </c>
      <c r="S24" s="30">
        <v>65.350899999999996</v>
      </c>
      <c r="T24" s="34">
        <v>6</v>
      </c>
      <c r="U24" s="29">
        <v>2.63158</v>
      </c>
      <c r="V24" s="25">
        <v>9</v>
      </c>
      <c r="W24" s="30">
        <v>3.9473699999999998</v>
      </c>
      <c r="X24" s="31">
        <v>1350</v>
      </c>
      <c r="Y24" s="32">
        <v>100</v>
      </c>
    </row>
    <row r="25" spans="1:25" s="22" customFormat="1" ht="15" customHeight="1" x14ac:dyDescent="0.25">
      <c r="A25" s="21" t="s">
        <v>14</v>
      </c>
      <c r="B25" s="58" t="s">
        <v>33</v>
      </c>
      <c r="C25" s="61">
        <v>495</v>
      </c>
      <c r="D25" s="48">
        <v>0</v>
      </c>
      <c r="E25" s="49">
        <v>0</v>
      </c>
      <c r="F25" s="50">
        <v>2</v>
      </c>
      <c r="G25" s="49">
        <v>0.40404000000000001</v>
      </c>
      <c r="H25" s="50">
        <v>19</v>
      </c>
      <c r="I25" s="49">
        <v>3.8384</v>
      </c>
      <c r="J25" s="50">
        <v>259</v>
      </c>
      <c r="K25" s="49">
        <v>52.3232</v>
      </c>
      <c r="L25" s="51">
        <v>185</v>
      </c>
      <c r="M25" s="49">
        <v>37.373699999999999</v>
      </c>
      <c r="N25" s="50">
        <v>0</v>
      </c>
      <c r="O25" s="49">
        <v>0</v>
      </c>
      <c r="P25" s="59">
        <v>30</v>
      </c>
      <c r="Q25" s="53">
        <v>6.0606</v>
      </c>
      <c r="R25" s="81">
        <v>265</v>
      </c>
      <c r="S25" s="55">
        <v>53.535400000000003</v>
      </c>
      <c r="T25" s="48">
        <v>7</v>
      </c>
      <c r="U25" s="53">
        <v>1.41414</v>
      </c>
      <c r="V25" s="48">
        <v>7</v>
      </c>
      <c r="W25" s="55">
        <v>1.41414</v>
      </c>
      <c r="X25" s="56">
        <v>1401</v>
      </c>
      <c r="Y25" s="57">
        <v>100</v>
      </c>
    </row>
    <row r="26" spans="1:25" s="22" customFormat="1" ht="15" customHeight="1" x14ac:dyDescent="0.25">
      <c r="A26" s="21" t="s">
        <v>14</v>
      </c>
      <c r="B26" s="23" t="s">
        <v>34</v>
      </c>
      <c r="C26" s="24">
        <v>31</v>
      </c>
      <c r="D26" s="25">
        <v>0</v>
      </c>
      <c r="E26" s="26">
        <v>0</v>
      </c>
      <c r="F26" s="33">
        <v>0</v>
      </c>
      <c r="G26" s="26">
        <v>0</v>
      </c>
      <c r="H26" s="33">
        <v>1</v>
      </c>
      <c r="I26" s="26">
        <v>3.2258</v>
      </c>
      <c r="J26" s="27">
        <v>24</v>
      </c>
      <c r="K26" s="26">
        <v>77.419399999999996</v>
      </c>
      <c r="L26" s="27">
        <v>5</v>
      </c>
      <c r="M26" s="26">
        <v>16.129000000000001</v>
      </c>
      <c r="N26" s="33">
        <v>0</v>
      </c>
      <c r="O26" s="26">
        <v>0</v>
      </c>
      <c r="P26" s="35">
        <v>1</v>
      </c>
      <c r="Q26" s="29">
        <v>3.2258</v>
      </c>
      <c r="R26" s="82">
        <v>18</v>
      </c>
      <c r="S26" s="30">
        <v>58.064500000000002</v>
      </c>
      <c r="T26" s="25">
        <v>1</v>
      </c>
      <c r="U26" s="29">
        <v>3.2258100000000001</v>
      </c>
      <c r="V26" s="25">
        <v>0</v>
      </c>
      <c r="W26" s="30">
        <v>0</v>
      </c>
      <c r="X26" s="31">
        <v>1365</v>
      </c>
      <c r="Y26" s="32">
        <v>100</v>
      </c>
    </row>
    <row r="27" spans="1:25" s="22" customFormat="1" ht="15" customHeight="1" x14ac:dyDescent="0.25">
      <c r="A27" s="21" t="s">
        <v>14</v>
      </c>
      <c r="B27" s="58" t="s">
        <v>37</v>
      </c>
      <c r="C27" s="61">
        <v>168</v>
      </c>
      <c r="D27" s="60">
        <v>2</v>
      </c>
      <c r="E27" s="49">
        <v>1.1904999999999999</v>
      </c>
      <c r="F27" s="50">
        <v>0</v>
      </c>
      <c r="G27" s="49">
        <v>0</v>
      </c>
      <c r="H27" s="50">
        <v>2</v>
      </c>
      <c r="I27" s="49">
        <v>1.1904999999999999</v>
      </c>
      <c r="J27" s="50">
        <v>11</v>
      </c>
      <c r="K27" s="49">
        <v>6.5476000000000001</v>
      </c>
      <c r="L27" s="51">
        <v>144</v>
      </c>
      <c r="M27" s="49">
        <v>85.714299999999994</v>
      </c>
      <c r="N27" s="50">
        <v>0</v>
      </c>
      <c r="O27" s="49">
        <v>0</v>
      </c>
      <c r="P27" s="59">
        <v>9</v>
      </c>
      <c r="Q27" s="53">
        <v>5.3571</v>
      </c>
      <c r="R27" s="81">
        <v>134</v>
      </c>
      <c r="S27" s="55">
        <v>79.761899999999997</v>
      </c>
      <c r="T27" s="60">
        <v>2</v>
      </c>
      <c r="U27" s="53">
        <v>1.19048</v>
      </c>
      <c r="V27" s="48">
        <v>6</v>
      </c>
      <c r="W27" s="55">
        <v>3.5714299999999999</v>
      </c>
      <c r="X27" s="56">
        <v>579</v>
      </c>
      <c r="Y27" s="57">
        <v>100</v>
      </c>
    </row>
    <row r="28" spans="1:25" s="22" customFormat="1" ht="15" customHeight="1" x14ac:dyDescent="0.25">
      <c r="A28" s="21" t="s">
        <v>14</v>
      </c>
      <c r="B28" s="23" t="s">
        <v>36</v>
      </c>
      <c r="C28" s="36">
        <v>297</v>
      </c>
      <c r="D28" s="34">
        <v>1</v>
      </c>
      <c r="E28" s="26">
        <v>0.3367</v>
      </c>
      <c r="F28" s="27">
        <v>7</v>
      </c>
      <c r="G28" s="26">
        <v>2.3569</v>
      </c>
      <c r="H28" s="27">
        <v>23</v>
      </c>
      <c r="I28" s="26">
        <v>7.7441000000000004</v>
      </c>
      <c r="J28" s="27">
        <v>145</v>
      </c>
      <c r="K28" s="26">
        <v>48.8215</v>
      </c>
      <c r="L28" s="33">
        <v>97</v>
      </c>
      <c r="M28" s="26">
        <v>32.6599</v>
      </c>
      <c r="N28" s="27">
        <v>0</v>
      </c>
      <c r="O28" s="26">
        <v>0</v>
      </c>
      <c r="P28" s="28">
        <v>24</v>
      </c>
      <c r="Q28" s="29">
        <v>8.0808</v>
      </c>
      <c r="R28" s="82">
        <v>211</v>
      </c>
      <c r="S28" s="30">
        <v>71.043800000000005</v>
      </c>
      <c r="T28" s="25">
        <v>4</v>
      </c>
      <c r="U28" s="29">
        <v>1.3468</v>
      </c>
      <c r="V28" s="34">
        <v>7</v>
      </c>
      <c r="W28" s="30">
        <v>2.3569</v>
      </c>
      <c r="X28" s="31">
        <v>1414</v>
      </c>
      <c r="Y28" s="32">
        <v>100</v>
      </c>
    </row>
    <row r="29" spans="1:25" s="22" customFormat="1" ht="15" customHeight="1" x14ac:dyDescent="0.25">
      <c r="A29" s="21" t="s">
        <v>14</v>
      </c>
      <c r="B29" s="58" t="s">
        <v>35</v>
      </c>
      <c r="C29" s="47">
        <v>384</v>
      </c>
      <c r="D29" s="48">
        <v>0</v>
      </c>
      <c r="E29" s="49">
        <v>0</v>
      </c>
      <c r="F29" s="50">
        <v>4</v>
      </c>
      <c r="G29" s="49">
        <v>1.0416700000000001</v>
      </c>
      <c r="H29" s="51">
        <v>120</v>
      </c>
      <c r="I29" s="49">
        <v>31.25</v>
      </c>
      <c r="J29" s="50">
        <v>63</v>
      </c>
      <c r="K29" s="49">
        <v>16.406300000000002</v>
      </c>
      <c r="L29" s="51">
        <v>181</v>
      </c>
      <c r="M29" s="49">
        <v>47.135399999999997</v>
      </c>
      <c r="N29" s="50">
        <v>0</v>
      </c>
      <c r="O29" s="49">
        <v>0</v>
      </c>
      <c r="P29" s="59">
        <v>16</v>
      </c>
      <c r="Q29" s="53">
        <v>4.1666999999999996</v>
      </c>
      <c r="R29" s="81">
        <v>309</v>
      </c>
      <c r="S29" s="55">
        <v>80.468800000000002</v>
      </c>
      <c r="T29" s="48">
        <v>8</v>
      </c>
      <c r="U29" s="53">
        <v>2.0833300000000001</v>
      </c>
      <c r="V29" s="48">
        <v>24</v>
      </c>
      <c r="W29" s="55">
        <v>6.25</v>
      </c>
      <c r="X29" s="56">
        <v>1870</v>
      </c>
      <c r="Y29" s="57">
        <v>99.465000000000003</v>
      </c>
    </row>
    <row r="30" spans="1:25" s="22" customFormat="1" ht="15" customHeight="1" x14ac:dyDescent="0.25">
      <c r="A30" s="21" t="s">
        <v>14</v>
      </c>
      <c r="B30" s="23" t="s">
        <v>38</v>
      </c>
      <c r="C30" s="24">
        <v>352</v>
      </c>
      <c r="D30" s="34">
        <v>3</v>
      </c>
      <c r="E30" s="26">
        <v>0.85229999999999995</v>
      </c>
      <c r="F30" s="33">
        <v>6</v>
      </c>
      <c r="G30" s="26">
        <v>1.70455</v>
      </c>
      <c r="H30" s="27">
        <v>20</v>
      </c>
      <c r="I30" s="26">
        <v>5.6818</v>
      </c>
      <c r="J30" s="27">
        <v>77</v>
      </c>
      <c r="K30" s="26">
        <v>21.875</v>
      </c>
      <c r="L30" s="27">
        <v>225</v>
      </c>
      <c r="M30" s="26">
        <v>63.920499999999997</v>
      </c>
      <c r="N30" s="27">
        <v>0</v>
      </c>
      <c r="O30" s="26">
        <v>0</v>
      </c>
      <c r="P30" s="28">
        <v>21</v>
      </c>
      <c r="Q30" s="29">
        <v>5.9659000000000004</v>
      </c>
      <c r="R30" s="82">
        <v>256</v>
      </c>
      <c r="S30" s="30">
        <v>72.7273</v>
      </c>
      <c r="T30" s="25">
        <v>3</v>
      </c>
      <c r="U30" s="29">
        <v>0.85226999999999997</v>
      </c>
      <c r="V30" s="34">
        <v>8</v>
      </c>
      <c r="W30" s="30">
        <v>2.2727300000000001</v>
      </c>
      <c r="X30" s="31">
        <v>3559</v>
      </c>
      <c r="Y30" s="32">
        <v>100</v>
      </c>
    </row>
    <row r="31" spans="1:25" s="22" customFormat="1" ht="15" customHeight="1" x14ac:dyDescent="0.25">
      <c r="A31" s="21" t="s">
        <v>14</v>
      </c>
      <c r="B31" s="58" t="s">
        <v>39</v>
      </c>
      <c r="C31" s="61">
        <v>429</v>
      </c>
      <c r="D31" s="48">
        <v>12</v>
      </c>
      <c r="E31" s="49">
        <v>2.7972000000000001</v>
      </c>
      <c r="F31" s="51">
        <v>4</v>
      </c>
      <c r="G31" s="49">
        <v>0.93240000000000001</v>
      </c>
      <c r="H31" s="50">
        <v>30</v>
      </c>
      <c r="I31" s="49">
        <v>6.9930000000000003</v>
      </c>
      <c r="J31" s="51">
        <v>169</v>
      </c>
      <c r="K31" s="49">
        <v>39.393900000000002</v>
      </c>
      <c r="L31" s="50">
        <v>180</v>
      </c>
      <c r="M31" s="49">
        <v>41.957999999999998</v>
      </c>
      <c r="N31" s="50">
        <v>0</v>
      </c>
      <c r="O31" s="49">
        <v>0</v>
      </c>
      <c r="P31" s="52">
        <v>34</v>
      </c>
      <c r="Q31" s="53">
        <v>7.9253999999999998</v>
      </c>
      <c r="R31" s="81">
        <v>380</v>
      </c>
      <c r="S31" s="55">
        <v>88.578100000000006</v>
      </c>
      <c r="T31" s="48">
        <v>0</v>
      </c>
      <c r="U31" s="53">
        <v>0</v>
      </c>
      <c r="V31" s="60">
        <v>11</v>
      </c>
      <c r="W31" s="55">
        <v>2.5640999999999998</v>
      </c>
      <c r="X31" s="56">
        <v>2232</v>
      </c>
      <c r="Y31" s="57">
        <v>100</v>
      </c>
    </row>
    <row r="32" spans="1:25" s="22" customFormat="1" ht="15" customHeight="1" x14ac:dyDescent="0.25">
      <c r="A32" s="21" t="s">
        <v>14</v>
      </c>
      <c r="B32" s="23" t="s">
        <v>41</v>
      </c>
      <c r="C32" s="24">
        <v>69</v>
      </c>
      <c r="D32" s="25">
        <v>0</v>
      </c>
      <c r="E32" s="26">
        <v>0</v>
      </c>
      <c r="F32" s="27">
        <v>0</v>
      </c>
      <c r="G32" s="26">
        <v>0</v>
      </c>
      <c r="H32" s="27">
        <v>1</v>
      </c>
      <c r="I32" s="26">
        <v>1.4493</v>
      </c>
      <c r="J32" s="27">
        <v>53</v>
      </c>
      <c r="K32" s="26">
        <v>76.811599999999999</v>
      </c>
      <c r="L32" s="33">
        <v>15</v>
      </c>
      <c r="M32" s="26">
        <v>21.739100000000001</v>
      </c>
      <c r="N32" s="33">
        <v>0</v>
      </c>
      <c r="O32" s="26">
        <v>0</v>
      </c>
      <c r="P32" s="35">
        <v>0</v>
      </c>
      <c r="Q32" s="29">
        <v>0</v>
      </c>
      <c r="R32" s="82">
        <v>27</v>
      </c>
      <c r="S32" s="30">
        <v>39.130400000000002</v>
      </c>
      <c r="T32" s="34">
        <v>1</v>
      </c>
      <c r="U32" s="29">
        <v>1.4492799999999999</v>
      </c>
      <c r="V32" s="25">
        <v>0</v>
      </c>
      <c r="W32" s="30">
        <v>0</v>
      </c>
      <c r="X32" s="31">
        <v>960</v>
      </c>
      <c r="Y32" s="32">
        <v>100</v>
      </c>
    </row>
    <row r="33" spans="1:25" s="22" customFormat="1" ht="15" customHeight="1" x14ac:dyDescent="0.25">
      <c r="A33" s="21" t="s">
        <v>14</v>
      </c>
      <c r="B33" s="58" t="s">
        <v>40</v>
      </c>
      <c r="C33" s="47">
        <v>425</v>
      </c>
      <c r="D33" s="60">
        <v>0</v>
      </c>
      <c r="E33" s="49">
        <v>0</v>
      </c>
      <c r="F33" s="50">
        <v>0</v>
      </c>
      <c r="G33" s="49">
        <v>0</v>
      </c>
      <c r="H33" s="51">
        <v>6</v>
      </c>
      <c r="I33" s="49">
        <v>1.4117999999999999</v>
      </c>
      <c r="J33" s="50">
        <v>119</v>
      </c>
      <c r="K33" s="49">
        <v>28</v>
      </c>
      <c r="L33" s="50">
        <v>275</v>
      </c>
      <c r="M33" s="49">
        <v>64.7059</v>
      </c>
      <c r="N33" s="51">
        <v>0</v>
      </c>
      <c r="O33" s="49">
        <v>0</v>
      </c>
      <c r="P33" s="59">
        <v>25</v>
      </c>
      <c r="Q33" s="53">
        <v>5.8823999999999996</v>
      </c>
      <c r="R33" s="81">
        <v>259</v>
      </c>
      <c r="S33" s="55">
        <v>60.941200000000002</v>
      </c>
      <c r="T33" s="60">
        <v>6</v>
      </c>
      <c r="U33" s="53">
        <v>1.4117599999999999</v>
      </c>
      <c r="V33" s="60">
        <v>1</v>
      </c>
      <c r="W33" s="55">
        <v>0.23529</v>
      </c>
      <c r="X33" s="56">
        <v>2381</v>
      </c>
      <c r="Y33" s="57">
        <v>100</v>
      </c>
    </row>
    <row r="34" spans="1:25" s="22" customFormat="1" ht="15" customHeight="1" x14ac:dyDescent="0.25">
      <c r="A34" s="21" t="s">
        <v>14</v>
      </c>
      <c r="B34" s="23" t="s">
        <v>42</v>
      </c>
      <c r="C34" s="36">
        <v>12</v>
      </c>
      <c r="D34" s="25">
        <v>1</v>
      </c>
      <c r="E34" s="26">
        <v>8.3332999999999995</v>
      </c>
      <c r="F34" s="27">
        <v>0</v>
      </c>
      <c r="G34" s="26">
        <v>0</v>
      </c>
      <c r="H34" s="33">
        <v>0</v>
      </c>
      <c r="I34" s="26">
        <v>0</v>
      </c>
      <c r="J34" s="27">
        <v>0</v>
      </c>
      <c r="K34" s="26">
        <v>0</v>
      </c>
      <c r="L34" s="33">
        <v>10</v>
      </c>
      <c r="M34" s="26">
        <v>83.333299999999994</v>
      </c>
      <c r="N34" s="33">
        <v>0</v>
      </c>
      <c r="O34" s="26">
        <v>0</v>
      </c>
      <c r="P34" s="28">
        <v>1</v>
      </c>
      <c r="Q34" s="29">
        <v>8.3332999999999995</v>
      </c>
      <c r="R34" s="82">
        <v>5</v>
      </c>
      <c r="S34" s="30">
        <v>41.666699999999999</v>
      </c>
      <c r="T34" s="34">
        <v>0</v>
      </c>
      <c r="U34" s="29">
        <v>0</v>
      </c>
      <c r="V34" s="34">
        <v>1</v>
      </c>
      <c r="W34" s="30">
        <v>8.3333300000000001</v>
      </c>
      <c r="X34" s="31">
        <v>823</v>
      </c>
      <c r="Y34" s="32">
        <v>96.233000000000004</v>
      </c>
    </row>
    <row r="35" spans="1:25" s="22" customFormat="1" ht="15" customHeight="1" x14ac:dyDescent="0.25">
      <c r="A35" s="21" t="s">
        <v>14</v>
      </c>
      <c r="B35" s="58" t="s">
        <v>45</v>
      </c>
      <c r="C35" s="61">
        <v>109</v>
      </c>
      <c r="D35" s="60">
        <v>6</v>
      </c>
      <c r="E35" s="49">
        <v>5.5045999999999999</v>
      </c>
      <c r="F35" s="50">
        <v>1</v>
      </c>
      <c r="G35" s="49">
        <v>0.91742999999999997</v>
      </c>
      <c r="H35" s="51">
        <v>17</v>
      </c>
      <c r="I35" s="49">
        <v>15.596299999999999</v>
      </c>
      <c r="J35" s="50">
        <v>21</v>
      </c>
      <c r="K35" s="49">
        <v>19.266100000000002</v>
      </c>
      <c r="L35" s="51">
        <v>50</v>
      </c>
      <c r="M35" s="49">
        <v>45.871600000000001</v>
      </c>
      <c r="N35" s="50">
        <v>0</v>
      </c>
      <c r="O35" s="49">
        <v>0</v>
      </c>
      <c r="P35" s="59">
        <v>14</v>
      </c>
      <c r="Q35" s="53">
        <v>12.843999999999999</v>
      </c>
      <c r="R35" s="81">
        <v>87</v>
      </c>
      <c r="S35" s="55">
        <v>79.816500000000005</v>
      </c>
      <c r="T35" s="60">
        <v>0</v>
      </c>
      <c r="U35" s="53">
        <v>0</v>
      </c>
      <c r="V35" s="60">
        <v>0</v>
      </c>
      <c r="W35" s="55">
        <v>0</v>
      </c>
      <c r="X35" s="56">
        <v>1055</v>
      </c>
      <c r="Y35" s="57">
        <v>100</v>
      </c>
    </row>
    <row r="36" spans="1:25" s="22" customFormat="1" ht="15" customHeight="1" x14ac:dyDescent="0.25">
      <c r="A36" s="21" t="s">
        <v>14</v>
      </c>
      <c r="B36" s="23" t="s">
        <v>49</v>
      </c>
      <c r="C36" s="36">
        <v>190</v>
      </c>
      <c r="D36" s="34">
        <v>1</v>
      </c>
      <c r="E36" s="26">
        <v>0.52629999999999999</v>
      </c>
      <c r="F36" s="27">
        <v>6</v>
      </c>
      <c r="G36" s="26">
        <v>3.1578900000000001</v>
      </c>
      <c r="H36" s="27">
        <v>31</v>
      </c>
      <c r="I36" s="26">
        <v>16.315799999999999</v>
      </c>
      <c r="J36" s="33">
        <v>69</v>
      </c>
      <c r="K36" s="26">
        <v>36.315800000000003</v>
      </c>
      <c r="L36" s="33">
        <v>66</v>
      </c>
      <c r="M36" s="26">
        <v>34.736800000000002</v>
      </c>
      <c r="N36" s="27">
        <v>1</v>
      </c>
      <c r="O36" s="26">
        <v>0.52632000000000001</v>
      </c>
      <c r="P36" s="35">
        <v>16</v>
      </c>
      <c r="Q36" s="29">
        <v>8.4210999999999991</v>
      </c>
      <c r="R36" s="82">
        <v>181</v>
      </c>
      <c r="S36" s="30">
        <v>95.263199999999998</v>
      </c>
      <c r="T36" s="34">
        <v>0</v>
      </c>
      <c r="U36" s="29">
        <v>0</v>
      </c>
      <c r="V36" s="25">
        <v>2</v>
      </c>
      <c r="W36" s="30">
        <v>1.05263</v>
      </c>
      <c r="X36" s="31">
        <v>704</v>
      </c>
      <c r="Y36" s="32">
        <v>100</v>
      </c>
    </row>
    <row r="37" spans="1:25" s="22" customFormat="1" ht="15" customHeight="1" x14ac:dyDescent="0.25">
      <c r="A37" s="21" t="s">
        <v>14</v>
      </c>
      <c r="B37" s="58" t="s">
        <v>46</v>
      </c>
      <c r="C37" s="47">
        <v>77</v>
      </c>
      <c r="D37" s="48">
        <v>0</v>
      </c>
      <c r="E37" s="49">
        <v>0</v>
      </c>
      <c r="F37" s="50">
        <v>1</v>
      </c>
      <c r="G37" s="49">
        <v>1.2987</v>
      </c>
      <c r="H37" s="50">
        <v>6</v>
      </c>
      <c r="I37" s="49">
        <v>7.7922000000000002</v>
      </c>
      <c r="J37" s="50">
        <v>7</v>
      </c>
      <c r="K37" s="49">
        <v>9.0908999999999995</v>
      </c>
      <c r="L37" s="50">
        <v>58</v>
      </c>
      <c r="M37" s="49">
        <v>75.324700000000007</v>
      </c>
      <c r="N37" s="51">
        <v>0</v>
      </c>
      <c r="O37" s="49">
        <v>0</v>
      </c>
      <c r="P37" s="59">
        <v>5</v>
      </c>
      <c r="Q37" s="53">
        <v>6.4935</v>
      </c>
      <c r="R37" s="81">
        <v>49</v>
      </c>
      <c r="S37" s="55">
        <v>63.636400000000002</v>
      </c>
      <c r="T37" s="60">
        <v>2</v>
      </c>
      <c r="U37" s="53">
        <v>2.5973999999999999</v>
      </c>
      <c r="V37" s="48">
        <v>2</v>
      </c>
      <c r="W37" s="55">
        <v>2.5973999999999999</v>
      </c>
      <c r="X37" s="56">
        <v>491</v>
      </c>
      <c r="Y37" s="57">
        <v>100</v>
      </c>
    </row>
    <row r="38" spans="1:25" s="22" customFormat="1" ht="15" customHeight="1" x14ac:dyDescent="0.25">
      <c r="A38" s="21" t="s">
        <v>14</v>
      </c>
      <c r="B38" s="23" t="s">
        <v>47</v>
      </c>
      <c r="C38" s="24">
        <v>477</v>
      </c>
      <c r="D38" s="25">
        <v>1</v>
      </c>
      <c r="E38" s="26">
        <v>0.20960000000000001</v>
      </c>
      <c r="F38" s="27">
        <v>13</v>
      </c>
      <c r="G38" s="26">
        <v>2.7253699999999998</v>
      </c>
      <c r="H38" s="27">
        <v>66</v>
      </c>
      <c r="I38" s="26">
        <v>13.836499999999999</v>
      </c>
      <c r="J38" s="27">
        <v>224</v>
      </c>
      <c r="K38" s="26">
        <v>46.9602</v>
      </c>
      <c r="L38" s="27">
        <v>166</v>
      </c>
      <c r="M38" s="26">
        <v>34.800800000000002</v>
      </c>
      <c r="N38" s="27">
        <v>0</v>
      </c>
      <c r="O38" s="26">
        <v>0</v>
      </c>
      <c r="P38" s="28">
        <v>7</v>
      </c>
      <c r="Q38" s="29">
        <v>1.4675</v>
      </c>
      <c r="R38" s="82">
        <v>329</v>
      </c>
      <c r="S38" s="30">
        <v>68.972700000000003</v>
      </c>
      <c r="T38" s="34">
        <v>4</v>
      </c>
      <c r="U38" s="29">
        <v>0.83857000000000004</v>
      </c>
      <c r="V38" s="25">
        <v>5</v>
      </c>
      <c r="W38" s="30">
        <v>1.0482199999999999</v>
      </c>
      <c r="X38" s="31">
        <v>2561</v>
      </c>
      <c r="Y38" s="32">
        <v>100</v>
      </c>
    </row>
    <row r="39" spans="1:25" s="22" customFormat="1" ht="15" customHeight="1" x14ac:dyDescent="0.25">
      <c r="A39" s="21" t="s">
        <v>14</v>
      </c>
      <c r="B39" s="58" t="s">
        <v>48</v>
      </c>
      <c r="C39" s="47">
        <v>12</v>
      </c>
      <c r="D39" s="60">
        <v>0</v>
      </c>
      <c r="E39" s="49">
        <v>0</v>
      </c>
      <c r="F39" s="50">
        <v>0</v>
      </c>
      <c r="G39" s="49">
        <v>0</v>
      </c>
      <c r="H39" s="51">
        <v>7</v>
      </c>
      <c r="I39" s="49">
        <v>58.333300000000001</v>
      </c>
      <c r="J39" s="50">
        <v>2</v>
      </c>
      <c r="K39" s="49">
        <v>16.666699999999999</v>
      </c>
      <c r="L39" s="51">
        <v>3</v>
      </c>
      <c r="M39" s="49">
        <v>25</v>
      </c>
      <c r="N39" s="50">
        <v>0</v>
      </c>
      <c r="O39" s="49">
        <v>0</v>
      </c>
      <c r="P39" s="59">
        <v>0</v>
      </c>
      <c r="Q39" s="53">
        <v>0</v>
      </c>
      <c r="R39" s="81">
        <v>10</v>
      </c>
      <c r="S39" s="55">
        <v>83.333299999999994</v>
      </c>
      <c r="T39" s="48">
        <v>0</v>
      </c>
      <c r="U39" s="53">
        <v>0</v>
      </c>
      <c r="V39" s="48">
        <v>0</v>
      </c>
      <c r="W39" s="55">
        <v>0</v>
      </c>
      <c r="X39" s="56">
        <v>866</v>
      </c>
      <c r="Y39" s="57">
        <v>100</v>
      </c>
    </row>
    <row r="40" spans="1:25" s="22" customFormat="1" ht="15" customHeight="1" x14ac:dyDescent="0.25">
      <c r="A40" s="21" t="s">
        <v>14</v>
      </c>
      <c r="B40" s="23" t="s">
        <v>50</v>
      </c>
      <c r="C40" s="36">
        <v>518</v>
      </c>
      <c r="D40" s="25">
        <v>0</v>
      </c>
      <c r="E40" s="26">
        <v>0</v>
      </c>
      <c r="F40" s="27">
        <v>2</v>
      </c>
      <c r="G40" s="26">
        <v>0.3861</v>
      </c>
      <c r="H40" s="27">
        <v>67</v>
      </c>
      <c r="I40" s="26">
        <v>12.9344</v>
      </c>
      <c r="J40" s="33">
        <v>152</v>
      </c>
      <c r="K40" s="26">
        <v>29.343599999999999</v>
      </c>
      <c r="L40" s="33">
        <v>276</v>
      </c>
      <c r="M40" s="26">
        <v>53.2819</v>
      </c>
      <c r="N40" s="27">
        <v>1</v>
      </c>
      <c r="O40" s="26">
        <v>0.19305</v>
      </c>
      <c r="P40" s="28">
        <v>20</v>
      </c>
      <c r="Q40" s="29">
        <v>3.8610000000000002</v>
      </c>
      <c r="R40" s="82">
        <v>412</v>
      </c>
      <c r="S40" s="30">
        <v>79.536699999999996</v>
      </c>
      <c r="T40" s="34">
        <v>15</v>
      </c>
      <c r="U40" s="29">
        <v>2.89575</v>
      </c>
      <c r="V40" s="25">
        <v>4</v>
      </c>
      <c r="W40" s="30">
        <v>0.7722</v>
      </c>
      <c r="X40" s="31">
        <v>4873</v>
      </c>
      <c r="Y40" s="32">
        <v>100</v>
      </c>
    </row>
    <row r="41" spans="1:25" s="22" customFormat="1" ht="15" customHeight="1" x14ac:dyDescent="0.25">
      <c r="A41" s="21" t="s">
        <v>14</v>
      </c>
      <c r="B41" s="58" t="s">
        <v>43</v>
      </c>
      <c r="C41" s="47">
        <v>65</v>
      </c>
      <c r="D41" s="60">
        <v>0</v>
      </c>
      <c r="E41" s="49">
        <v>0</v>
      </c>
      <c r="F41" s="50">
        <v>0</v>
      </c>
      <c r="G41" s="49">
        <v>0</v>
      </c>
      <c r="H41" s="50">
        <v>4</v>
      </c>
      <c r="I41" s="49">
        <v>6.1538000000000004</v>
      </c>
      <c r="J41" s="50">
        <v>33</v>
      </c>
      <c r="K41" s="49">
        <v>50.769199999999998</v>
      </c>
      <c r="L41" s="51">
        <v>23</v>
      </c>
      <c r="M41" s="49">
        <v>35.384599999999999</v>
      </c>
      <c r="N41" s="51">
        <v>0</v>
      </c>
      <c r="O41" s="49">
        <v>0</v>
      </c>
      <c r="P41" s="52">
        <v>5</v>
      </c>
      <c r="Q41" s="53">
        <v>7.6923000000000004</v>
      </c>
      <c r="R41" s="81">
        <v>47</v>
      </c>
      <c r="S41" s="55">
        <v>72.307699999999997</v>
      </c>
      <c r="T41" s="48">
        <v>2</v>
      </c>
      <c r="U41" s="53">
        <v>3.0769199999999999</v>
      </c>
      <c r="V41" s="60">
        <v>0</v>
      </c>
      <c r="W41" s="55">
        <v>0</v>
      </c>
      <c r="X41" s="56">
        <v>2661</v>
      </c>
      <c r="Y41" s="57">
        <v>100</v>
      </c>
    </row>
    <row r="42" spans="1:25" s="22" customFormat="1" ht="15" customHeight="1" x14ac:dyDescent="0.25">
      <c r="A42" s="21" t="s">
        <v>14</v>
      </c>
      <c r="B42" s="23" t="s">
        <v>44</v>
      </c>
      <c r="C42" s="36">
        <v>51</v>
      </c>
      <c r="D42" s="25">
        <v>6</v>
      </c>
      <c r="E42" s="26">
        <v>11.764699999999999</v>
      </c>
      <c r="F42" s="27">
        <v>0</v>
      </c>
      <c r="G42" s="26">
        <v>0</v>
      </c>
      <c r="H42" s="27">
        <v>1</v>
      </c>
      <c r="I42" s="26">
        <v>1.9608000000000001</v>
      </c>
      <c r="J42" s="33">
        <v>14</v>
      </c>
      <c r="K42" s="26">
        <v>27.451000000000001</v>
      </c>
      <c r="L42" s="33">
        <v>28</v>
      </c>
      <c r="M42" s="26">
        <v>54.902000000000001</v>
      </c>
      <c r="N42" s="33">
        <v>0</v>
      </c>
      <c r="O42" s="26">
        <v>0</v>
      </c>
      <c r="P42" s="28">
        <v>2</v>
      </c>
      <c r="Q42" s="29">
        <v>3.9216000000000002</v>
      </c>
      <c r="R42" s="82">
        <v>25</v>
      </c>
      <c r="S42" s="30">
        <v>49.019599999999997</v>
      </c>
      <c r="T42" s="34">
        <v>0</v>
      </c>
      <c r="U42" s="29">
        <v>0</v>
      </c>
      <c r="V42" s="25">
        <v>1</v>
      </c>
      <c r="W42" s="30">
        <v>1.96078</v>
      </c>
      <c r="X42" s="31">
        <v>483</v>
      </c>
      <c r="Y42" s="32">
        <v>100</v>
      </c>
    </row>
    <row r="43" spans="1:25" s="22" customFormat="1" ht="15" customHeight="1" x14ac:dyDescent="0.25">
      <c r="A43" s="21" t="s">
        <v>14</v>
      </c>
      <c r="B43" s="58" t="s">
        <v>51</v>
      </c>
      <c r="C43" s="47">
        <v>573</v>
      </c>
      <c r="D43" s="48">
        <v>0</v>
      </c>
      <c r="E43" s="49">
        <v>0</v>
      </c>
      <c r="F43" s="50">
        <v>2</v>
      </c>
      <c r="G43" s="49">
        <v>0.34904000000000002</v>
      </c>
      <c r="H43" s="51">
        <v>13</v>
      </c>
      <c r="I43" s="49">
        <v>2.2688000000000001</v>
      </c>
      <c r="J43" s="50">
        <v>260</v>
      </c>
      <c r="K43" s="49">
        <v>45.3752</v>
      </c>
      <c r="L43" s="50">
        <v>251</v>
      </c>
      <c r="M43" s="49">
        <v>43.804499999999997</v>
      </c>
      <c r="N43" s="50">
        <v>0</v>
      </c>
      <c r="O43" s="49">
        <v>0</v>
      </c>
      <c r="P43" s="52">
        <v>47</v>
      </c>
      <c r="Q43" s="53">
        <v>8.2024000000000008</v>
      </c>
      <c r="R43" s="81">
        <v>416</v>
      </c>
      <c r="S43" s="55">
        <v>72.600300000000004</v>
      </c>
      <c r="T43" s="60">
        <v>6</v>
      </c>
      <c r="U43" s="53">
        <v>1.0471200000000001</v>
      </c>
      <c r="V43" s="60">
        <v>11</v>
      </c>
      <c r="W43" s="55">
        <v>1.9197200000000001</v>
      </c>
      <c r="X43" s="56">
        <v>3593</v>
      </c>
      <c r="Y43" s="57">
        <v>100</v>
      </c>
    </row>
    <row r="44" spans="1:25" s="22" customFormat="1" ht="15" customHeight="1" x14ac:dyDescent="0.25">
      <c r="A44" s="21" t="s">
        <v>14</v>
      </c>
      <c r="B44" s="23" t="s">
        <v>52</v>
      </c>
      <c r="C44" s="24">
        <v>86</v>
      </c>
      <c r="D44" s="25">
        <v>13</v>
      </c>
      <c r="E44" s="26">
        <v>15.116300000000001</v>
      </c>
      <c r="F44" s="33">
        <v>0</v>
      </c>
      <c r="G44" s="26">
        <v>0</v>
      </c>
      <c r="H44" s="27">
        <v>3</v>
      </c>
      <c r="I44" s="26">
        <v>3.4883999999999999</v>
      </c>
      <c r="J44" s="27">
        <v>29</v>
      </c>
      <c r="K44" s="26">
        <v>33.7209</v>
      </c>
      <c r="L44" s="27">
        <v>35</v>
      </c>
      <c r="M44" s="26">
        <v>40.697699999999998</v>
      </c>
      <c r="N44" s="33">
        <v>0</v>
      </c>
      <c r="O44" s="26">
        <v>0</v>
      </c>
      <c r="P44" s="35">
        <v>6</v>
      </c>
      <c r="Q44" s="29">
        <v>6.9767000000000001</v>
      </c>
      <c r="R44" s="82">
        <v>65</v>
      </c>
      <c r="S44" s="30">
        <v>75.581400000000002</v>
      </c>
      <c r="T44" s="34">
        <v>3</v>
      </c>
      <c r="U44" s="29">
        <v>3.4883700000000002</v>
      </c>
      <c r="V44" s="34">
        <v>2</v>
      </c>
      <c r="W44" s="30">
        <v>2.32558</v>
      </c>
      <c r="X44" s="31">
        <v>1816</v>
      </c>
      <c r="Y44" s="32">
        <v>100</v>
      </c>
    </row>
    <row r="45" spans="1:25" s="22" customFormat="1" ht="15" customHeight="1" x14ac:dyDescent="0.25">
      <c r="A45" s="21" t="s">
        <v>14</v>
      </c>
      <c r="B45" s="58" t="s">
        <v>53</v>
      </c>
      <c r="C45" s="47">
        <v>200</v>
      </c>
      <c r="D45" s="60">
        <v>3</v>
      </c>
      <c r="E45" s="49">
        <v>1.5</v>
      </c>
      <c r="F45" s="50">
        <v>5</v>
      </c>
      <c r="G45" s="49">
        <v>2.5</v>
      </c>
      <c r="H45" s="51">
        <v>26</v>
      </c>
      <c r="I45" s="49">
        <v>13</v>
      </c>
      <c r="J45" s="50">
        <v>14</v>
      </c>
      <c r="K45" s="49">
        <v>7</v>
      </c>
      <c r="L45" s="51">
        <v>130</v>
      </c>
      <c r="M45" s="49">
        <v>65</v>
      </c>
      <c r="N45" s="50">
        <v>0</v>
      </c>
      <c r="O45" s="49">
        <v>0</v>
      </c>
      <c r="P45" s="52">
        <v>22</v>
      </c>
      <c r="Q45" s="53">
        <v>11</v>
      </c>
      <c r="R45" s="81">
        <v>157</v>
      </c>
      <c r="S45" s="55">
        <v>78.5</v>
      </c>
      <c r="T45" s="48">
        <v>2</v>
      </c>
      <c r="U45" s="53">
        <v>1</v>
      </c>
      <c r="V45" s="60">
        <v>4</v>
      </c>
      <c r="W45" s="55">
        <v>2</v>
      </c>
      <c r="X45" s="56">
        <v>1289</v>
      </c>
      <c r="Y45" s="57">
        <v>100</v>
      </c>
    </row>
    <row r="46" spans="1:25" s="22" customFormat="1" ht="15" customHeight="1" x14ac:dyDescent="0.25">
      <c r="A46" s="21" t="s">
        <v>14</v>
      </c>
      <c r="B46" s="23" t="s">
        <v>54</v>
      </c>
      <c r="C46" s="24">
        <v>374</v>
      </c>
      <c r="D46" s="25">
        <v>2</v>
      </c>
      <c r="E46" s="26">
        <v>0.53480000000000005</v>
      </c>
      <c r="F46" s="27">
        <v>2</v>
      </c>
      <c r="G46" s="26">
        <v>0.53476000000000001</v>
      </c>
      <c r="H46" s="27">
        <v>49</v>
      </c>
      <c r="I46" s="26">
        <v>13.101599999999999</v>
      </c>
      <c r="J46" s="27">
        <v>118</v>
      </c>
      <c r="K46" s="26">
        <v>31.550799999999999</v>
      </c>
      <c r="L46" s="33">
        <v>193</v>
      </c>
      <c r="M46" s="26">
        <v>51.604300000000002</v>
      </c>
      <c r="N46" s="33">
        <v>0</v>
      </c>
      <c r="O46" s="26">
        <v>0</v>
      </c>
      <c r="P46" s="35">
        <v>10</v>
      </c>
      <c r="Q46" s="29">
        <v>2.6738</v>
      </c>
      <c r="R46" s="82">
        <v>323</v>
      </c>
      <c r="S46" s="30">
        <v>86.363600000000005</v>
      </c>
      <c r="T46" s="25">
        <v>3</v>
      </c>
      <c r="U46" s="29">
        <v>0.80213999999999996</v>
      </c>
      <c r="V46" s="25">
        <v>4</v>
      </c>
      <c r="W46" s="30">
        <v>1.06952</v>
      </c>
      <c r="X46" s="31">
        <v>3006</v>
      </c>
      <c r="Y46" s="32">
        <v>92.781000000000006</v>
      </c>
    </row>
    <row r="47" spans="1:25" s="22" customFormat="1" ht="15" customHeight="1" x14ac:dyDescent="0.25">
      <c r="A47" s="21" t="s">
        <v>14</v>
      </c>
      <c r="B47" s="58" t="s">
        <v>55</v>
      </c>
      <c r="C47" s="61">
        <v>114</v>
      </c>
      <c r="D47" s="48">
        <v>1</v>
      </c>
      <c r="E47" s="49">
        <v>0.87719999999999998</v>
      </c>
      <c r="F47" s="51">
        <v>3</v>
      </c>
      <c r="G47" s="49">
        <v>2.63158</v>
      </c>
      <c r="H47" s="51">
        <v>24</v>
      </c>
      <c r="I47" s="49">
        <v>21.052600000000002</v>
      </c>
      <c r="J47" s="51">
        <v>17</v>
      </c>
      <c r="K47" s="49">
        <v>14.9123</v>
      </c>
      <c r="L47" s="51">
        <v>56</v>
      </c>
      <c r="M47" s="49">
        <v>49.122799999999998</v>
      </c>
      <c r="N47" s="50">
        <v>0</v>
      </c>
      <c r="O47" s="49">
        <v>0</v>
      </c>
      <c r="P47" s="52">
        <v>13</v>
      </c>
      <c r="Q47" s="53">
        <v>11.403499999999999</v>
      </c>
      <c r="R47" s="81">
        <v>82</v>
      </c>
      <c r="S47" s="55">
        <v>71.9298</v>
      </c>
      <c r="T47" s="60">
        <v>1</v>
      </c>
      <c r="U47" s="53">
        <v>0.87719000000000003</v>
      </c>
      <c r="V47" s="48">
        <v>2</v>
      </c>
      <c r="W47" s="55">
        <v>1.7543899999999999</v>
      </c>
      <c r="X47" s="56">
        <v>312</v>
      </c>
      <c r="Y47" s="57">
        <v>100</v>
      </c>
    </row>
    <row r="48" spans="1:25" s="22" customFormat="1" ht="15" customHeight="1" x14ac:dyDescent="0.25">
      <c r="A48" s="21" t="s">
        <v>14</v>
      </c>
      <c r="B48" s="23" t="s">
        <v>56</v>
      </c>
      <c r="C48" s="24">
        <v>83</v>
      </c>
      <c r="D48" s="34">
        <v>0</v>
      </c>
      <c r="E48" s="26">
        <v>0</v>
      </c>
      <c r="F48" s="27">
        <v>0</v>
      </c>
      <c r="G48" s="26">
        <v>0</v>
      </c>
      <c r="H48" s="33">
        <v>7</v>
      </c>
      <c r="I48" s="26">
        <v>8.4337</v>
      </c>
      <c r="J48" s="27">
        <v>53</v>
      </c>
      <c r="K48" s="26">
        <v>63.855400000000003</v>
      </c>
      <c r="L48" s="27">
        <v>19</v>
      </c>
      <c r="M48" s="26">
        <v>22.8916</v>
      </c>
      <c r="N48" s="33">
        <v>0</v>
      </c>
      <c r="O48" s="26">
        <v>0</v>
      </c>
      <c r="P48" s="35">
        <v>4</v>
      </c>
      <c r="Q48" s="29">
        <v>4.8193000000000001</v>
      </c>
      <c r="R48" s="82">
        <v>52</v>
      </c>
      <c r="S48" s="30">
        <v>62.650599999999997</v>
      </c>
      <c r="T48" s="34">
        <v>1</v>
      </c>
      <c r="U48" s="29">
        <v>1.20482</v>
      </c>
      <c r="V48" s="34">
        <v>4</v>
      </c>
      <c r="W48" s="30">
        <v>4.81928</v>
      </c>
      <c r="X48" s="31">
        <v>1243</v>
      </c>
      <c r="Y48" s="32">
        <v>100</v>
      </c>
    </row>
    <row r="49" spans="1:25" s="22" customFormat="1" ht="15" customHeight="1" x14ac:dyDescent="0.25">
      <c r="A49" s="21" t="s">
        <v>14</v>
      </c>
      <c r="B49" s="58" t="s">
        <v>57</v>
      </c>
      <c r="C49" s="61">
        <v>45</v>
      </c>
      <c r="D49" s="48">
        <v>5</v>
      </c>
      <c r="E49" s="49">
        <v>11.1111</v>
      </c>
      <c r="F49" s="50">
        <v>0</v>
      </c>
      <c r="G49" s="49">
        <v>0</v>
      </c>
      <c r="H49" s="50">
        <v>3</v>
      </c>
      <c r="I49" s="49">
        <v>6.6666999999999996</v>
      </c>
      <c r="J49" s="50">
        <v>4</v>
      </c>
      <c r="K49" s="49">
        <v>8.8888999999999996</v>
      </c>
      <c r="L49" s="51">
        <v>29</v>
      </c>
      <c r="M49" s="49">
        <v>64.444400000000002</v>
      </c>
      <c r="N49" s="51">
        <v>0</v>
      </c>
      <c r="O49" s="49">
        <v>0</v>
      </c>
      <c r="P49" s="52">
        <v>4</v>
      </c>
      <c r="Q49" s="53">
        <v>8.8888999999999996</v>
      </c>
      <c r="R49" s="81">
        <v>28</v>
      </c>
      <c r="S49" s="55">
        <v>62.222200000000001</v>
      </c>
      <c r="T49" s="60">
        <v>0</v>
      </c>
      <c r="U49" s="53">
        <v>0</v>
      </c>
      <c r="V49" s="60">
        <v>0</v>
      </c>
      <c r="W49" s="55">
        <v>0</v>
      </c>
      <c r="X49" s="56">
        <v>698</v>
      </c>
      <c r="Y49" s="57">
        <v>100</v>
      </c>
    </row>
    <row r="50" spans="1:25" s="22" customFormat="1" ht="15" customHeight="1" x14ac:dyDescent="0.25">
      <c r="A50" s="21" t="s">
        <v>14</v>
      </c>
      <c r="B50" s="23" t="s">
        <v>58</v>
      </c>
      <c r="C50" s="24">
        <v>194</v>
      </c>
      <c r="D50" s="25">
        <v>0</v>
      </c>
      <c r="E50" s="26">
        <v>0</v>
      </c>
      <c r="F50" s="27">
        <v>4</v>
      </c>
      <c r="G50" s="26">
        <v>2.0618599999999998</v>
      </c>
      <c r="H50" s="33">
        <v>2</v>
      </c>
      <c r="I50" s="26">
        <v>1.0308999999999999</v>
      </c>
      <c r="J50" s="27">
        <v>76</v>
      </c>
      <c r="K50" s="26">
        <v>39.1753</v>
      </c>
      <c r="L50" s="27">
        <v>104</v>
      </c>
      <c r="M50" s="26">
        <v>53.608199999999997</v>
      </c>
      <c r="N50" s="33">
        <v>0</v>
      </c>
      <c r="O50" s="26">
        <v>0</v>
      </c>
      <c r="P50" s="35">
        <v>8</v>
      </c>
      <c r="Q50" s="29">
        <v>4.1237000000000004</v>
      </c>
      <c r="R50" s="82">
        <v>135</v>
      </c>
      <c r="S50" s="30">
        <v>69.587599999999995</v>
      </c>
      <c r="T50" s="25">
        <v>2</v>
      </c>
      <c r="U50" s="29">
        <v>1.0309299999999999</v>
      </c>
      <c r="V50" s="25">
        <v>0</v>
      </c>
      <c r="W50" s="30">
        <v>0</v>
      </c>
      <c r="X50" s="31">
        <v>1777</v>
      </c>
      <c r="Y50" s="32">
        <v>100</v>
      </c>
    </row>
    <row r="51" spans="1:25" s="22" customFormat="1" ht="15" customHeight="1" x14ac:dyDescent="0.25">
      <c r="A51" s="21" t="s">
        <v>14</v>
      </c>
      <c r="B51" s="58" t="s">
        <v>59</v>
      </c>
      <c r="C51" s="47">
        <v>1139</v>
      </c>
      <c r="D51" s="48">
        <v>2</v>
      </c>
      <c r="E51" s="49">
        <v>0.17560000000000001</v>
      </c>
      <c r="F51" s="51">
        <v>11</v>
      </c>
      <c r="G51" s="49">
        <v>0.96575999999999995</v>
      </c>
      <c r="H51" s="50">
        <v>459</v>
      </c>
      <c r="I51" s="49">
        <v>40.298499999999997</v>
      </c>
      <c r="J51" s="50">
        <v>308</v>
      </c>
      <c r="K51" s="49">
        <v>27.0413</v>
      </c>
      <c r="L51" s="50">
        <v>325</v>
      </c>
      <c r="M51" s="49">
        <v>28.533799999999999</v>
      </c>
      <c r="N51" s="51">
        <v>1</v>
      </c>
      <c r="O51" s="49">
        <v>8.7800000000000003E-2</v>
      </c>
      <c r="P51" s="52">
        <v>33</v>
      </c>
      <c r="Q51" s="53">
        <v>2.8973</v>
      </c>
      <c r="R51" s="81">
        <v>780</v>
      </c>
      <c r="S51" s="55">
        <v>68.481099999999998</v>
      </c>
      <c r="T51" s="48">
        <v>42</v>
      </c>
      <c r="U51" s="53">
        <v>3.6874500000000001</v>
      </c>
      <c r="V51" s="48">
        <v>103</v>
      </c>
      <c r="W51" s="55">
        <v>9.0430200000000003</v>
      </c>
      <c r="X51" s="56">
        <v>8758</v>
      </c>
      <c r="Y51" s="57">
        <v>100</v>
      </c>
    </row>
    <row r="52" spans="1:25" s="22" customFormat="1" ht="15" customHeight="1" x14ac:dyDescent="0.25">
      <c r="A52" s="21" t="s">
        <v>14</v>
      </c>
      <c r="B52" s="23" t="s">
        <v>60</v>
      </c>
      <c r="C52" s="24">
        <v>78</v>
      </c>
      <c r="D52" s="34">
        <v>1</v>
      </c>
      <c r="E52" s="26">
        <v>1.2821</v>
      </c>
      <c r="F52" s="27">
        <v>2</v>
      </c>
      <c r="G52" s="26">
        <v>2.5640999999999998</v>
      </c>
      <c r="H52" s="33">
        <v>8</v>
      </c>
      <c r="I52" s="26">
        <v>10.256399999999999</v>
      </c>
      <c r="J52" s="33">
        <v>1</v>
      </c>
      <c r="K52" s="26">
        <v>1.2821</v>
      </c>
      <c r="L52" s="27">
        <v>63</v>
      </c>
      <c r="M52" s="26">
        <v>80.769199999999998</v>
      </c>
      <c r="N52" s="33">
        <v>0</v>
      </c>
      <c r="O52" s="26">
        <v>0</v>
      </c>
      <c r="P52" s="28">
        <v>3</v>
      </c>
      <c r="Q52" s="29">
        <v>3.8462000000000001</v>
      </c>
      <c r="R52" s="82">
        <v>65</v>
      </c>
      <c r="S52" s="30">
        <v>83.333299999999994</v>
      </c>
      <c r="T52" s="25">
        <v>0</v>
      </c>
      <c r="U52" s="29">
        <v>0</v>
      </c>
      <c r="V52" s="25">
        <v>1</v>
      </c>
      <c r="W52" s="30">
        <v>1.2820499999999999</v>
      </c>
      <c r="X52" s="31">
        <v>1029</v>
      </c>
      <c r="Y52" s="32">
        <v>100</v>
      </c>
    </row>
    <row r="53" spans="1:25" s="22" customFormat="1" ht="15" customHeight="1" x14ac:dyDescent="0.25">
      <c r="A53" s="21" t="s">
        <v>14</v>
      </c>
      <c r="B53" s="58" t="s">
        <v>61</v>
      </c>
      <c r="C53" s="61">
        <v>101</v>
      </c>
      <c r="D53" s="60">
        <v>0</v>
      </c>
      <c r="E53" s="49">
        <v>0</v>
      </c>
      <c r="F53" s="50">
        <v>1</v>
      </c>
      <c r="G53" s="49">
        <v>0.99009999999999998</v>
      </c>
      <c r="H53" s="51">
        <v>1</v>
      </c>
      <c r="I53" s="49">
        <v>0.99009999999999998</v>
      </c>
      <c r="J53" s="50">
        <v>6</v>
      </c>
      <c r="K53" s="49">
        <v>5.9405999999999999</v>
      </c>
      <c r="L53" s="51">
        <v>87</v>
      </c>
      <c r="M53" s="49">
        <v>86.138599999999997</v>
      </c>
      <c r="N53" s="51">
        <v>0</v>
      </c>
      <c r="O53" s="49">
        <v>0</v>
      </c>
      <c r="P53" s="52">
        <v>6</v>
      </c>
      <c r="Q53" s="53">
        <v>5.9405999999999999</v>
      </c>
      <c r="R53" s="81">
        <v>61</v>
      </c>
      <c r="S53" s="55">
        <v>60.396000000000001</v>
      </c>
      <c r="T53" s="60">
        <v>9</v>
      </c>
      <c r="U53" s="53">
        <v>8.9108900000000002</v>
      </c>
      <c r="V53" s="48">
        <v>3</v>
      </c>
      <c r="W53" s="55">
        <v>2.9702999999999999</v>
      </c>
      <c r="X53" s="56">
        <v>302</v>
      </c>
      <c r="Y53" s="57">
        <v>100</v>
      </c>
    </row>
    <row r="54" spans="1:25" s="22" customFormat="1" ht="15" customHeight="1" x14ac:dyDescent="0.25">
      <c r="A54" s="21" t="s">
        <v>14</v>
      </c>
      <c r="B54" s="23" t="s">
        <v>62</v>
      </c>
      <c r="C54" s="24">
        <v>298</v>
      </c>
      <c r="D54" s="34">
        <v>4</v>
      </c>
      <c r="E54" s="26">
        <v>1.3423</v>
      </c>
      <c r="F54" s="27">
        <v>3</v>
      </c>
      <c r="G54" s="37">
        <v>1.00671</v>
      </c>
      <c r="H54" s="33">
        <v>23</v>
      </c>
      <c r="I54" s="37">
        <v>7.7180999999999997</v>
      </c>
      <c r="J54" s="27">
        <v>179</v>
      </c>
      <c r="K54" s="26">
        <v>60.067100000000003</v>
      </c>
      <c r="L54" s="27">
        <v>79</v>
      </c>
      <c r="M54" s="26">
        <v>26.510100000000001</v>
      </c>
      <c r="N54" s="27">
        <v>0</v>
      </c>
      <c r="O54" s="26">
        <v>0</v>
      </c>
      <c r="P54" s="35">
        <v>10</v>
      </c>
      <c r="Q54" s="29">
        <v>3.3557000000000001</v>
      </c>
      <c r="R54" s="82">
        <v>182</v>
      </c>
      <c r="S54" s="30">
        <v>61.073799999999999</v>
      </c>
      <c r="T54" s="25">
        <v>7</v>
      </c>
      <c r="U54" s="29">
        <v>2.3489900000000001</v>
      </c>
      <c r="V54" s="34">
        <v>12</v>
      </c>
      <c r="W54" s="30">
        <v>4.0268499999999996</v>
      </c>
      <c r="X54" s="31">
        <v>1982</v>
      </c>
      <c r="Y54" s="32">
        <v>98.385000000000005</v>
      </c>
    </row>
    <row r="55" spans="1:25" s="22" customFormat="1" ht="15" customHeight="1" x14ac:dyDescent="0.25">
      <c r="A55" s="21" t="s">
        <v>14</v>
      </c>
      <c r="B55" s="58" t="s">
        <v>63</v>
      </c>
      <c r="C55" s="47">
        <v>499</v>
      </c>
      <c r="D55" s="48">
        <v>10</v>
      </c>
      <c r="E55" s="49">
        <v>2.004</v>
      </c>
      <c r="F55" s="50">
        <v>10</v>
      </c>
      <c r="G55" s="49">
        <v>2.0040100000000001</v>
      </c>
      <c r="H55" s="51">
        <v>73</v>
      </c>
      <c r="I55" s="49">
        <v>14.629300000000001</v>
      </c>
      <c r="J55" s="51">
        <v>50</v>
      </c>
      <c r="K55" s="49">
        <v>10.02</v>
      </c>
      <c r="L55" s="50">
        <v>291</v>
      </c>
      <c r="M55" s="49">
        <v>58.316600000000001</v>
      </c>
      <c r="N55" s="50">
        <v>7</v>
      </c>
      <c r="O55" s="49">
        <v>1.4028099999999999</v>
      </c>
      <c r="P55" s="59">
        <v>58</v>
      </c>
      <c r="Q55" s="53">
        <v>11.623200000000001</v>
      </c>
      <c r="R55" s="81">
        <v>346</v>
      </c>
      <c r="S55" s="55">
        <v>69.338700000000003</v>
      </c>
      <c r="T55" s="48">
        <v>8</v>
      </c>
      <c r="U55" s="53">
        <v>1.60321</v>
      </c>
      <c r="V55" s="60">
        <v>42</v>
      </c>
      <c r="W55" s="55">
        <v>8.4168299999999991</v>
      </c>
      <c r="X55" s="56">
        <v>2339</v>
      </c>
      <c r="Y55" s="57">
        <v>100</v>
      </c>
    </row>
    <row r="56" spans="1:25" s="22" customFormat="1" ht="15" customHeight="1" x14ac:dyDescent="0.25">
      <c r="A56" s="21" t="s">
        <v>14</v>
      </c>
      <c r="B56" s="23" t="s">
        <v>64</v>
      </c>
      <c r="C56" s="24">
        <v>45</v>
      </c>
      <c r="D56" s="25">
        <v>0</v>
      </c>
      <c r="E56" s="26">
        <v>0</v>
      </c>
      <c r="F56" s="27">
        <v>0</v>
      </c>
      <c r="G56" s="26">
        <v>0</v>
      </c>
      <c r="H56" s="27">
        <v>0</v>
      </c>
      <c r="I56" s="26">
        <v>0</v>
      </c>
      <c r="J56" s="33">
        <v>8</v>
      </c>
      <c r="K56" s="26">
        <v>17.777799999999999</v>
      </c>
      <c r="L56" s="27">
        <v>36</v>
      </c>
      <c r="M56" s="26">
        <v>80</v>
      </c>
      <c r="N56" s="33">
        <v>0</v>
      </c>
      <c r="O56" s="26">
        <v>0</v>
      </c>
      <c r="P56" s="28">
        <v>1</v>
      </c>
      <c r="Q56" s="29">
        <v>2.2222</v>
      </c>
      <c r="R56" s="82">
        <v>23</v>
      </c>
      <c r="S56" s="30">
        <v>51.1111</v>
      </c>
      <c r="T56" s="34">
        <v>0</v>
      </c>
      <c r="U56" s="29">
        <v>0</v>
      </c>
      <c r="V56" s="34">
        <v>1</v>
      </c>
      <c r="W56" s="30">
        <v>2.2222200000000001</v>
      </c>
      <c r="X56" s="31">
        <v>691</v>
      </c>
      <c r="Y56" s="32">
        <v>100</v>
      </c>
    </row>
    <row r="57" spans="1:25" s="22" customFormat="1" ht="15" customHeight="1" x14ac:dyDescent="0.25">
      <c r="A57" s="21" t="s">
        <v>14</v>
      </c>
      <c r="B57" s="58" t="s">
        <v>65</v>
      </c>
      <c r="C57" s="47">
        <v>923</v>
      </c>
      <c r="D57" s="48">
        <v>12</v>
      </c>
      <c r="E57" s="49">
        <v>1.3001</v>
      </c>
      <c r="F57" s="51">
        <v>2</v>
      </c>
      <c r="G57" s="49">
        <v>0.21668000000000001</v>
      </c>
      <c r="H57" s="50">
        <v>90</v>
      </c>
      <c r="I57" s="49">
        <v>9.7507999999999999</v>
      </c>
      <c r="J57" s="50">
        <v>446</v>
      </c>
      <c r="K57" s="49">
        <v>48.320700000000002</v>
      </c>
      <c r="L57" s="50">
        <v>301</v>
      </c>
      <c r="M57" s="49">
        <v>32.6111</v>
      </c>
      <c r="N57" s="50">
        <v>0</v>
      </c>
      <c r="O57" s="49">
        <v>0</v>
      </c>
      <c r="P57" s="59">
        <v>72</v>
      </c>
      <c r="Q57" s="53">
        <v>7.8007</v>
      </c>
      <c r="R57" s="81">
        <v>563</v>
      </c>
      <c r="S57" s="55">
        <v>60.996699999999997</v>
      </c>
      <c r="T57" s="60">
        <v>2</v>
      </c>
      <c r="U57" s="53">
        <v>0.21668000000000001</v>
      </c>
      <c r="V57" s="60">
        <v>27</v>
      </c>
      <c r="W57" s="55">
        <v>2.9252400000000001</v>
      </c>
      <c r="X57" s="56">
        <v>2235</v>
      </c>
      <c r="Y57" s="57">
        <v>99.954999999999998</v>
      </c>
    </row>
    <row r="58" spans="1:25" s="22" customFormat="1" ht="15" customHeight="1" x14ac:dyDescent="0.25">
      <c r="A58" s="21" t="s">
        <v>14</v>
      </c>
      <c r="B58" s="23" t="s">
        <v>66</v>
      </c>
      <c r="C58" s="36">
        <v>42</v>
      </c>
      <c r="D58" s="34">
        <v>1</v>
      </c>
      <c r="E58" s="26">
        <v>2.3809999999999998</v>
      </c>
      <c r="F58" s="27">
        <v>2</v>
      </c>
      <c r="G58" s="26">
        <v>4.7618999999999998</v>
      </c>
      <c r="H58" s="33">
        <v>6</v>
      </c>
      <c r="I58" s="26">
        <v>14.2857</v>
      </c>
      <c r="J58" s="27">
        <v>1</v>
      </c>
      <c r="K58" s="26">
        <v>2.3809999999999998</v>
      </c>
      <c r="L58" s="27">
        <v>30</v>
      </c>
      <c r="M58" s="26">
        <v>71.428600000000003</v>
      </c>
      <c r="N58" s="27">
        <v>0</v>
      </c>
      <c r="O58" s="26">
        <v>0</v>
      </c>
      <c r="P58" s="35">
        <v>2</v>
      </c>
      <c r="Q58" s="29">
        <v>4.7618999999999998</v>
      </c>
      <c r="R58" s="82">
        <v>30</v>
      </c>
      <c r="S58" s="30">
        <v>71.428600000000003</v>
      </c>
      <c r="T58" s="25">
        <v>0</v>
      </c>
      <c r="U58" s="29">
        <v>0</v>
      </c>
      <c r="V58" s="25">
        <v>0</v>
      </c>
      <c r="W58" s="30">
        <v>0</v>
      </c>
      <c r="X58" s="31">
        <v>366</v>
      </c>
      <c r="Y58" s="32">
        <v>100</v>
      </c>
    </row>
    <row r="59" spans="1:25" s="22" customFormat="1" ht="15" customHeight="1" thickBot="1" x14ac:dyDescent="0.3">
      <c r="A59" s="21" t="s">
        <v>14</v>
      </c>
      <c r="B59" s="63" t="s">
        <v>70</v>
      </c>
      <c r="C59" s="64">
        <v>0</v>
      </c>
      <c r="D59" s="65">
        <v>0</v>
      </c>
      <c r="E59" s="66">
        <v>0</v>
      </c>
      <c r="F59" s="67">
        <v>0</v>
      </c>
      <c r="G59" s="66">
        <v>0</v>
      </c>
      <c r="H59" s="68">
        <v>0</v>
      </c>
      <c r="I59" s="66">
        <v>0</v>
      </c>
      <c r="J59" s="67">
        <v>0</v>
      </c>
      <c r="K59" s="66">
        <v>0</v>
      </c>
      <c r="L59" s="67">
        <v>0</v>
      </c>
      <c r="M59" s="66">
        <v>0</v>
      </c>
      <c r="N59" s="67">
        <v>0</v>
      </c>
      <c r="O59" s="66">
        <v>0</v>
      </c>
      <c r="P59" s="69">
        <v>0</v>
      </c>
      <c r="Q59" s="70">
        <v>0</v>
      </c>
      <c r="R59" s="83">
        <v>0</v>
      </c>
      <c r="S59" s="71">
        <v>0</v>
      </c>
      <c r="T59" s="72">
        <v>0</v>
      </c>
      <c r="U59" s="70">
        <v>0</v>
      </c>
      <c r="V59" s="72">
        <v>0</v>
      </c>
      <c r="W59" s="71">
        <v>0</v>
      </c>
      <c r="X59" s="73">
        <v>1099</v>
      </c>
      <c r="Y59" s="74">
        <v>100</v>
      </c>
    </row>
    <row r="60" spans="1:25" s="39" customFormat="1" ht="15" customHeight="1" x14ac:dyDescent="0.25">
      <c r="A60" s="41"/>
      <c r="B60" s="45"/>
      <c r="C60" s="38"/>
      <c r="D60" s="38"/>
      <c r="E60" s="38"/>
      <c r="F60" s="38"/>
      <c r="G60" s="38"/>
      <c r="H60" s="38"/>
      <c r="I60" s="38"/>
      <c r="J60" s="38"/>
      <c r="K60" s="38"/>
      <c r="L60" s="38"/>
      <c r="M60" s="38"/>
      <c r="N60" s="38"/>
      <c r="O60" s="38"/>
      <c r="P60" s="38"/>
      <c r="Q60" s="38"/>
      <c r="R60" s="84"/>
      <c r="S60" s="38"/>
      <c r="T60" s="38"/>
      <c r="U60" s="38"/>
      <c r="V60" s="43"/>
      <c r="W60" s="44"/>
      <c r="X60" s="38"/>
      <c r="Y60" s="38"/>
    </row>
    <row r="61" spans="1:25" s="39" customFormat="1" ht="14.15" customHeight="1" x14ac:dyDescent="0.25">
      <c r="B61" s="42" t="s">
        <v>77</v>
      </c>
      <c r="C61" s="62"/>
      <c r="D61" s="62"/>
      <c r="E61" s="62"/>
      <c r="F61" s="62"/>
      <c r="G61" s="62"/>
      <c r="H61" s="62"/>
      <c r="I61" s="62"/>
      <c r="J61" s="62"/>
      <c r="K61" s="62"/>
      <c r="L61" s="62"/>
      <c r="M61" s="62"/>
      <c r="N61" s="62"/>
      <c r="O61" s="62"/>
      <c r="P61" s="62"/>
      <c r="Q61" s="62"/>
      <c r="R61" s="85"/>
      <c r="S61" s="62"/>
      <c r="T61" s="62"/>
      <c r="U61" s="62"/>
      <c r="V61" s="62"/>
      <c r="W61" s="62"/>
      <c r="X61" s="62"/>
      <c r="Y61" s="62"/>
    </row>
    <row r="62" spans="1:25" s="39" customFormat="1" ht="15" customHeight="1" x14ac:dyDescent="0.25">
      <c r="A62" s="41"/>
      <c r="B62" s="42" t="str">
        <f>CONCATENATE("NOTE: Table reads (for 50 states, District of Columbia, and Puerto Rico totals):  Of all ",IF(ISTEXT(C7),LEFT(C7,3),TEXT(C7,"#,##0"))," public school female students ", A7, ", ", IF(ISTEXT(R7),LEFT(R7,3),TEXT(R7,"#,##0"))," (", TEXT(S7,"0.0"),"%) were students with disabilities served under the Individuals with Disabilities Education Act (IDEA), and ",IF(ISTEXT(T7),LEFT(T7,3),TEXT(T7,"#,##0"))," (",TEXT(U7,"0.0"),"%) were students with disabilities served only under Section 504.")</f>
        <v>NOTE: Table reads (for 50 states, District of Columbia, and Puerto Rico totals):  Of all 13,035 public school female students subjected to physical restraint, 9,445 (72.5%) were students with disabilities served under the Individuals with Disabilities Education Act (IDEA), and 180 (1.4%) were students with disabilities served only under Section 504.</v>
      </c>
      <c r="C62" s="38"/>
      <c r="D62" s="38"/>
      <c r="E62" s="38"/>
      <c r="F62" s="38"/>
      <c r="G62" s="38"/>
      <c r="H62" s="38"/>
      <c r="I62" s="38"/>
      <c r="J62" s="38"/>
      <c r="K62" s="38"/>
      <c r="L62" s="38"/>
      <c r="M62" s="38"/>
      <c r="N62" s="38"/>
      <c r="O62" s="38"/>
      <c r="P62" s="38"/>
      <c r="Q62" s="38"/>
      <c r="R62" s="84"/>
      <c r="S62" s="38"/>
      <c r="T62" s="38"/>
      <c r="U62" s="38"/>
      <c r="V62" s="43"/>
      <c r="W62" s="44"/>
      <c r="X62" s="38"/>
      <c r="Y62" s="38"/>
    </row>
    <row r="63" spans="1:25" s="39" customFormat="1" ht="15" customHeight="1" x14ac:dyDescent="0.25">
      <c r="A63" s="41"/>
      <c r="B63" s="42" t="str">
        <f>CONCATENATE("            Table reads (for 50 states, District of Columbia, and Puerto Rico Race/Ethnicity):  Of all ",TEXT(C7,"#,##0")," public school female students with and without disabilities ",(A7), ", ",TEXT(D7,"#,##0")," (",TEXT(E7,"0.0"),"%) were American Indian or Alaska Native students with or without disabilities served under IDEA.")</f>
        <v xml:space="preserve">            Table reads (for 50 states, District of Columbia, and Puerto Rico Race/Ethnicity):  Of all 13,035 public school female students with and without disabilities subjected to physical restraint, 126 (1.0%) were American Indian or Alaska Native students with or without disabilities served under IDEA.</v>
      </c>
      <c r="C63" s="38"/>
      <c r="D63" s="38"/>
      <c r="E63" s="38"/>
      <c r="F63" s="38"/>
      <c r="G63" s="38"/>
      <c r="H63" s="38"/>
      <c r="I63" s="38"/>
      <c r="J63" s="38"/>
      <c r="K63" s="38"/>
      <c r="L63" s="38"/>
      <c r="M63" s="38"/>
      <c r="N63" s="38"/>
      <c r="O63" s="38"/>
      <c r="P63" s="38"/>
      <c r="Q63" s="38"/>
      <c r="R63" s="84"/>
      <c r="S63" s="38"/>
      <c r="T63" s="38"/>
      <c r="U63" s="38"/>
      <c r="V63" s="43"/>
      <c r="W63" s="44"/>
      <c r="X63" s="38"/>
      <c r="Y63" s="38"/>
    </row>
    <row r="64" spans="1:25" s="39" customFormat="1" ht="15" customHeight="1" x14ac:dyDescent="0.25">
      <c r="A64" s="41"/>
      <c r="B64" s="62" t="s">
        <v>72</v>
      </c>
      <c r="C64" s="38"/>
      <c r="D64" s="38"/>
      <c r="E64" s="38"/>
      <c r="F64" s="38"/>
      <c r="G64" s="38"/>
      <c r="H64" s="38"/>
      <c r="I64" s="38"/>
      <c r="J64" s="38"/>
      <c r="K64" s="38"/>
      <c r="L64" s="38"/>
      <c r="M64" s="38"/>
      <c r="N64" s="38"/>
      <c r="O64" s="38"/>
      <c r="P64" s="38"/>
      <c r="Q64" s="38"/>
      <c r="R64" s="84"/>
      <c r="S64" s="38"/>
      <c r="T64" s="38"/>
      <c r="U64" s="38"/>
      <c r="V64" s="43"/>
      <c r="W64" s="44"/>
      <c r="X64" s="38"/>
      <c r="Y64" s="38"/>
    </row>
    <row r="65" spans="1:25" s="39" customFormat="1" ht="15" customHeight="1" x14ac:dyDescent="0.3">
      <c r="A65" s="41"/>
      <c r="B65" s="62" t="s">
        <v>69</v>
      </c>
      <c r="C65" s="1"/>
      <c r="D65" s="1"/>
      <c r="E65" s="1"/>
      <c r="F65" s="1"/>
      <c r="G65" s="1"/>
      <c r="H65" s="1"/>
      <c r="I65" s="1"/>
      <c r="J65" s="1"/>
      <c r="K65" s="1"/>
      <c r="L65" s="1"/>
      <c r="M65" s="1"/>
      <c r="N65" s="1"/>
      <c r="O65" s="1"/>
      <c r="P65" s="1"/>
      <c r="Q65" s="1"/>
      <c r="R65" s="77"/>
      <c r="S65" s="1"/>
      <c r="T65" s="1"/>
      <c r="U65" s="1"/>
      <c r="V65" s="5"/>
      <c r="W65" s="6"/>
      <c r="X65" s="1"/>
      <c r="Y65" s="1"/>
    </row>
    <row r="66" spans="1:25" ht="15" customHeight="1" x14ac:dyDescent="0.3">
      <c r="B66" s="38"/>
    </row>
    <row r="67" spans="1:25" ht="15" customHeight="1" x14ac:dyDescent="0.3">
      <c r="B67" s="38"/>
    </row>
  </sheetData>
  <sortState xmlns:xlrd2="http://schemas.microsoft.com/office/spreadsheetml/2017/richdata2" ref="A8:Y59">
    <sortCondition ref="B8:B59"/>
  </sortState>
  <mergeCells count="15">
    <mergeCell ref="V4:W5"/>
    <mergeCell ref="X4:X5"/>
    <mergeCell ref="Y4:Y5"/>
    <mergeCell ref="D5:E5"/>
    <mergeCell ref="F5:G5"/>
    <mergeCell ref="H5:I5"/>
    <mergeCell ref="J5:K5"/>
    <mergeCell ref="L5:M5"/>
    <mergeCell ref="N5:O5"/>
    <mergeCell ref="P5:Q5"/>
    <mergeCell ref="B4:B5"/>
    <mergeCell ref="C4:C5"/>
    <mergeCell ref="D4:Q4"/>
    <mergeCell ref="R4:S5"/>
    <mergeCell ref="T4:U5"/>
  </mergeCells>
  <phoneticPr fontId="20" type="noConversion"/>
  <printOptions horizontalCentered="1"/>
  <pageMargins left="0.25" right="0.25" top="1" bottom="1" header="0.5" footer="0.5"/>
  <pageSetup paperSize="3" scale="70" orientation="landscape" horizontalDpi="4294967292" verticalDpi="4294967292" r:id="rId1"/>
  <extLst>
    <ext xmlns:mx="http://schemas.microsoft.com/office/mac/excel/2008/main" uri="{64002731-A6B0-56B0-2670-7721B7C09600}">
      <mx:PLV Mode="0" OnePage="0" WScale="4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Total</vt:lpstr>
      <vt:lpstr>Male</vt:lpstr>
      <vt:lpstr>Female</vt:lpstr>
      <vt:lpstr>Female!Print_Area</vt:lpstr>
      <vt:lpstr>Male!Print_Area</vt:lpstr>
      <vt:lpstr>Total!Print_Area</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Office for Civil Rights</dc:creator>
  <cp:lastModifiedBy>Rosa Olmeda</cp:lastModifiedBy>
  <cp:lastPrinted>2018-08-23T20:07:15Z</cp:lastPrinted>
  <dcterms:created xsi:type="dcterms:W3CDTF">2014-03-02T22:16:30Z</dcterms:created>
  <dcterms:modified xsi:type="dcterms:W3CDTF">2021-05-26T13:17:59Z</dcterms:modified>
</cp:coreProperties>
</file>