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-120" yWindow="-120" windowWidth="24240" windowHeight="13740" tabRatio="1000"/>
  </bookViews>
  <sheets>
    <sheet name="G5 Total" sheetId="60" r:id="rId1"/>
    <sheet name="G5 Male" sheetId="61" r:id="rId2"/>
    <sheet name="G5 Female" sheetId="62" r:id="rId3"/>
  </sheets>
  <definedNames>
    <definedName name="_xlnm.Print_Area" localSheetId="2">'G5 Female'!$B$1:$Y$61</definedName>
    <definedName name="_xlnm.Print_Area" localSheetId="1">'G5 Male'!$B$1:$Y$61</definedName>
    <definedName name="_xlnm.Print_Area" localSheetId="0">'G5 Total'!$B$1:$Y$61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" i="62" l="1"/>
  <c r="B2" i="61"/>
  <c r="B2" i="60"/>
  <c r="B60" i="62" l="1"/>
  <c r="B60" i="61"/>
  <c r="B60" i="60"/>
</calcChain>
</file>

<file path=xl/sharedStrings.xml><?xml version="1.0" encoding="utf-8"?>
<sst xmlns="http://schemas.openxmlformats.org/spreadsheetml/2006/main" count="423" uniqueCount="73">
  <si>
    <t>State</t>
  </si>
  <si>
    <t>American Indian or
Alaska Native</t>
  </si>
  <si>
    <t>Asian</t>
  </si>
  <si>
    <t>Hispanic or Latino of any race</t>
  </si>
  <si>
    <t>Black or African American</t>
  </si>
  <si>
    <t>White</t>
  </si>
  <si>
    <t>Native Hawaiian or Other Pacific Islander</t>
  </si>
  <si>
    <t>Two or more races</t>
  </si>
  <si>
    <t>Number</t>
  </si>
  <si>
    <t>Percent</t>
  </si>
  <si>
    <t>Race/Ethnicity</t>
  </si>
  <si>
    <t>Total Students</t>
  </si>
  <si>
    <t>Students With Disabilities Served Under IDEA</t>
  </si>
  <si>
    <t>Students With Disabilities Served Only Under Section 504</t>
  </si>
  <si>
    <t>English Language Learners</t>
  </si>
  <si>
    <t xml:space="preserve">Percent of Schools Reporting </t>
  </si>
  <si>
    <t>Percent </t>
  </si>
  <si>
    <t>Number of Schools</t>
  </si>
  <si>
    <t>United States</t>
  </si>
  <si>
    <t>Retained in grade 5</t>
  </si>
  <si>
    <t>Alaska</t>
  </si>
  <si>
    <t>Alabama</t>
  </si>
  <si>
    <t>Arkansas</t>
  </si>
  <si>
    <t>Arizona</t>
  </si>
  <si>
    <t>California</t>
  </si>
  <si>
    <t>Colorado</t>
  </si>
  <si>
    <t>Connecticut</t>
  </si>
  <si>
    <t>District of Columbia</t>
  </si>
  <si>
    <t>Delaware</t>
  </si>
  <si>
    <t>Florida</t>
  </si>
  <si>
    <t>Georgia</t>
  </si>
  <si>
    <t>Hawaii</t>
  </si>
  <si>
    <t>Iowa</t>
  </si>
  <si>
    <t>Idaho</t>
  </si>
  <si>
    <t>Illinois</t>
  </si>
  <si>
    <t>Indiana</t>
  </si>
  <si>
    <t>Kansas</t>
  </si>
  <si>
    <t>Kentucky</t>
  </si>
  <si>
    <t>Louisiana</t>
  </si>
  <si>
    <t>Massachusetts</t>
  </si>
  <si>
    <t>Maryland</t>
  </si>
  <si>
    <t>Maine</t>
  </si>
  <si>
    <t>Michigan</t>
  </si>
  <si>
    <t>Minnesota</t>
  </si>
  <si>
    <t>Missouri</t>
  </si>
  <si>
    <t>Mississippi</t>
  </si>
  <si>
    <t>Montana</t>
  </si>
  <si>
    <t>North Carolina</t>
  </si>
  <si>
    <t>North Dakota</t>
  </si>
  <si>
    <t>Nebraska</t>
  </si>
  <si>
    <t>New Hampshire</t>
  </si>
  <si>
    <t>New Jersey</t>
  </si>
  <si>
    <t>New Mexico</t>
  </si>
  <si>
    <t>Nevada</t>
  </si>
  <si>
    <t>New York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</si>
  <si>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</si>
  <si>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</si>
  <si>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</si>
  <si>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</si>
  <si>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</si>
  <si>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</si>
  <si>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</si>
  <si>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</si>
  <si>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</si>
  <si>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</si>
  <si>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</si>
  <si>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</si>
  <si>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</si>
  <si>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</si>
  <si>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</si>
  <si>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</si>
  <si>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 xml:space="preserve">            Data reported in this table represent 100.0% of responding schools.</t>
  </si>
  <si>
    <t>SOURCE: U.S. Department of Education, Office for Civil Rights, Civil Rights Data Collection, 2015-16, available at http://ocrdata.ed.gov. Data notes are available at https://ocrdata.ed.gov/Downloads/Data-Notes-2015-16-CRDC.pdf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</si>
</sst>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)"/>
    <numFmt numFmtId="165" formatCode="#,##0_)"/>
  </numFmts>
  <fonts count="21" x14ac:knownFonts="1">
    <font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1"/>
      <color rgb="FF333399"/>
      <name val="Arial"/>
      <family val="2"/>
    </font>
    <font>
      <sz val="11"/>
      <color rgb="FF333399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color rgb="FF333399"/>
      <name val="Arial"/>
      <family val="2"/>
    </font>
    <font>
      <sz val="14"/>
      <color theme="1"/>
      <name val="Arial"/>
      <family val="2"/>
    </font>
    <font>
      <sz val="10"/>
      <name val="MS Sans Serif"/>
      <family val="2"/>
    </font>
    <font>
      <sz val="11"/>
      <name val="Arial"/>
      <family val="2"/>
    </font>
    <font>
      <u/>
      <sz val="10"/>
      <color theme="10"/>
      <name val="Arial Narrow"/>
      <family val="2"/>
    </font>
    <font>
      <u/>
      <sz val="10"/>
      <color theme="11"/>
      <name val="Arial Narrow"/>
      <family val="2"/>
    </font>
    <font>
      <sz val="11"/>
      <color theme="0"/>
      <name val="Arial"/>
      <family val="2"/>
    </font>
    <font>
      <sz val="14"/>
      <color theme="0"/>
      <name val="Arial"/>
      <family val="2"/>
    </font>
    <font>
      <sz val="8"/>
      <name val="Arial Narrow"/>
      <family val="2"/>
    </font>
    <font>
      <sz val="10"/>
      <color theme="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58800012207406E-2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medium">
        <color auto="1"/>
      </bottom>
      <diagonal/>
    </border>
    <border>
      <left/>
      <right style="hair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medium">
        <color auto="1"/>
      </bottom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hair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</borders>
  <cellStyleXfs count="138">
    <xf numFmtId="0" fontId="0" fillId="0" borderId="0"/>
    <xf numFmtId="0" fontId="2" fillId="0" borderId="0"/>
    <xf numFmtId="0" fontId="5" fillId="0" borderId="0"/>
    <xf numFmtId="0" fontId="9" fillId="0" borderId="0"/>
    <xf numFmtId="0" fontId="9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97">
    <xf numFmtId="0" fontId="0" fillId="0" borderId="0" xfId="0"/>
    <xf numFmtId="0" fontId="6" fillId="0" borderId="0" xfId="2" applyFont="1"/>
    <xf numFmtId="0" fontId="8" fillId="0" borderId="0" xfId="2" applyFont="1" applyAlignment="1">
      <alignment horizontal="left"/>
    </xf>
    <xf numFmtId="0" fontId="3" fillId="0" borderId="1" xfId="1" applyFont="1" applyBorder="1"/>
    <xf numFmtId="1" fontId="4" fillId="0" borderId="1" xfId="1" applyNumberFormat="1" applyFont="1" applyBorder="1" applyAlignment="1">
      <alignment wrapText="1"/>
    </xf>
    <xf numFmtId="0" fontId="6" fillId="0" borderId="0" xfId="2" applyFont="1" applyBorder="1"/>
    <xf numFmtId="0" fontId="10" fillId="0" borderId="0" xfId="4" applyFont="1" applyBorder="1"/>
    <xf numFmtId="0" fontId="10" fillId="0" borderId="0" xfId="4" applyFont="1"/>
    <xf numFmtId="0" fontId="13" fillId="0" borderId="0" xfId="2" applyFont="1"/>
    <xf numFmtId="0" fontId="14" fillId="0" borderId="0" xfId="2" applyFont="1" applyAlignment="1">
      <alignment horizontal="left"/>
    </xf>
    <xf numFmtId="0" fontId="13" fillId="0" borderId="0" xfId="4" applyFont="1"/>
    <xf numFmtId="0" fontId="16" fillId="0" borderId="0" xfId="2" applyFont="1" applyFill="1" applyAlignment="1"/>
    <xf numFmtId="0" fontId="18" fillId="0" borderId="0" xfId="2" applyFont="1" applyFill="1" applyAlignment="1"/>
    <xf numFmtId="0" fontId="17" fillId="0" borderId="10" xfId="3" applyFont="1" applyFill="1" applyBorder="1" applyAlignment="1"/>
    <xf numFmtId="1" fontId="17" fillId="0" borderId="11" xfId="3" applyNumberFormat="1" applyFont="1" applyFill="1" applyBorder="1" applyAlignment="1">
      <alignment horizontal="right" wrapText="1"/>
    </xf>
    <xf numFmtId="1" fontId="17" fillId="0" borderId="16" xfId="0" applyNumberFormat="1" applyFont="1" applyBorder="1" applyAlignment="1">
      <alignment horizontal="right" wrapText="1"/>
    </xf>
    <xf numFmtId="1" fontId="17" fillId="0" borderId="1" xfId="3" applyNumberFormat="1" applyFont="1" applyFill="1" applyBorder="1" applyAlignment="1">
      <alignment horizontal="right" wrapText="1"/>
    </xf>
    <xf numFmtId="1" fontId="17" fillId="0" borderId="18" xfId="0" applyNumberFormat="1" applyFont="1" applyBorder="1" applyAlignment="1">
      <alignment horizontal="right" wrapText="1"/>
    </xf>
    <xf numFmtId="1" fontId="17" fillId="0" borderId="10" xfId="3" applyNumberFormat="1" applyFont="1" applyFill="1" applyBorder="1" applyAlignment="1">
      <alignment horizontal="right" wrapText="1"/>
    </xf>
    <xf numFmtId="1" fontId="17" fillId="0" borderId="21" xfId="3" applyNumberFormat="1" applyFont="1" applyFill="1" applyBorder="1" applyAlignment="1">
      <alignment wrapText="1"/>
    </xf>
    <xf numFmtId="1" fontId="17" fillId="0" borderId="17" xfId="3" applyNumberFormat="1" applyFont="1" applyFill="1" applyBorder="1" applyAlignment="1">
      <alignment wrapText="1"/>
    </xf>
    <xf numFmtId="0" fontId="16" fillId="0" borderId="0" xfId="4" applyFont="1" applyFill="1"/>
    <xf numFmtId="0" fontId="18" fillId="2" borderId="12" xfId="3" applyFont="1" applyFill="1" applyBorder="1" applyAlignment="1">
      <alignment horizontal="left" vertical="center"/>
    </xf>
    <xf numFmtId="165" fontId="18" fillId="2" borderId="20" xfId="2" applyNumberFormat="1" applyFont="1" applyFill="1" applyBorder="1" applyAlignment="1">
      <alignment horizontal="right"/>
    </xf>
    <xf numFmtId="165" fontId="18" fillId="2" borderId="13" xfId="2" applyNumberFormat="1" applyFont="1" applyFill="1" applyBorder="1" applyAlignment="1">
      <alignment horizontal="right"/>
    </xf>
    <xf numFmtId="164" fontId="18" fillId="2" borderId="14" xfId="2" applyNumberFormat="1" applyFont="1" applyFill="1" applyBorder="1" applyAlignment="1">
      <alignment horizontal="right"/>
    </xf>
    <xf numFmtId="165" fontId="18" fillId="2" borderId="0" xfId="2" applyNumberFormat="1" applyFont="1" applyFill="1" applyBorder="1" applyAlignment="1">
      <alignment horizontal="right"/>
    </xf>
    <xf numFmtId="165" fontId="18" fillId="2" borderId="19" xfId="2" applyNumberFormat="1" applyFont="1" applyFill="1" applyBorder="1" applyAlignment="1">
      <alignment horizontal="right"/>
    </xf>
    <xf numFmtId="164" fontId="18" fillId="2" borderId="5" xfId="2" applyNumberFormat="1" applyFont="1" applyFill="1" applyBorder="1" applyAlignment="1">
      <alignment horizontal="right"/>
    </xf>
    <xf numFmtId="165" fontId="18" fillId="2" borderId="23" xfId="2" applyNumberFormat="1" applyFont="1" applyFill="1" applyBorder="1" applyAlignment="1">
      <alignment horizontal="right"/>
    </xf>
    <xf numFmtId="164" fontId="18" fillId="2" borderId="0" xfId="2" applyNumberFormat="1" applyFont="1" applyFill="1" applyBorder="1" applyAlignment="1">
      <alignment horizontal="right"/>
    </xf>
    <xf numFmtId="37" fontId="18" fillId="2" borderId="20" xfId="4" applyNumberFormat="1" applyFont="1" applyFill="1" applyBorder="1"/>
    <xf numFmtId="164" fontId="18" fillId="2" borderId="19" xfId="2" applyNumberFormat="1" applyFont="1" applyFill="1" applyBorder="1"/>
    <xf numFmtId="0" fontId="18" fillId="0" borderId="0" xfId="4" applyFont="1" applyFill="1"/>
    <xf numFmtId="0" fontId="18" fillId="0" borderId="0" xfId="23" applyFont="1" applyFill="1" applyBorder="1"/>
    <xf numFmtId="165" fontId="18" fillId="0" borderId="20" xfId="2" applyNumberFormat="1" applyFont="1" applyFill="1" applyBorder="1" applyAlignment="1">
      <alignment horizontal="right"/>
    </xf>
    <xf numFmtId="165" fontId="18" fillId="0" borderId="13" xfId="2" applyNumberFormat="1" applyFont="1" applyFill="1" applyBorder="1" applyAlignment="1">
      <alignment horizontal="right"/>
    </xf>
    <xf numFmtId="164" fontId="18" fillId="0" borderId="14" xfId="2" applyNumberFormat="1" applyFont="1" applyFill="1" applyBorder="1" applyAlignment="1">
      <alignment horizontal="right"/>
    </xf>
    <xf numFmtId="165" fontId="18" fillId="0" borderId="0" xfId="2" applyNumberFormat="1" applyFont="1" applyFill="1" applyBorder="1" applyAlignment="1">
      <alignment horizontal="right"/>
    </xf>
    <xf numFmtId="165" fontId="18" fillId="0" borderId="19" xfId="2" applyNumberFormat="1" applyFont="1" applyFill="1" applyBorder="1" applyAlignment="1">
      <alignment horizontal="right"/>
    </xf>
    <xf numFmtId="164" fontId="18" fillId="0" borderId="5" xfId="2" applyNumberFormat="1" applyFont="1" applyFill="1" applyBorder="1" applyAlignment="1">
      <alignment horizontal="right"/>
    </xf>
    <xf numFmtId="164" fontId="18" fillId="0" borderId="0" xfId="2" applyNumberFormat="1" applyFont="1" applyFill="1" applyBorder="1" applyAlignment="1">
      <alignment horizontal="right"/>
    </xf>
    <xf numFmtId="37" fontId="18" fillId="0" borderId="20" xfId="4" applyNumberFormat="1" applyFont="1" applyFill="1" applyBorder="1"/>
    <xf numFmtId="164" fontId="18" fillId="0" borderId="19" xfId="2" applyNumberFormat="1" applyFont="1" applyFill="1" applyBorder="1"/>
    <xf numFmtId="0" fontId="18" fillId="2" borderId="0" xfId="23" applyFont="1" applyFill="1" applyBorder="1"/>
    <xf numFmtId="165" fontId="18" fillId="2" borderId="0" xfId="2" quotePrefix="1" applyNumberFormat="1" applyFont="1" applyFill="1" applyBorder="1" applyAlignment="1">
      <alignment horizontal="right"/>
    </xf>
    <xf numFmtId="165" fontId="18" fillId="2" borderId="13" xfId="2" quotePrefix="1" applyNumberFormat="1" applyFont="1" applyFill="1" applyBorder="1" applyAlignment="1">
      <alignment horizontal="right"/>
    </xf>
    <xf numFmtId="165" fontId="18" fillId="0" borderId="0" xfId="2" quotePrefix="1" applyNumberFormat="1" applyFont="1" applyFill="1" applyBorder="1" applyAlignment="1">
      <alignment horizontal="right"/>
    </xf>
    <xf numFmtId="165" fontId="18" fillId="0" borderId="13" xfId="2" quotePrefix="1" applyNumberFormat="1" applyFont="1" applyFill="1" applyBorder="1" applyAlignment="1">
      <alignment horizontal="right"/>
    </xf>
    <xf numFmtId="165" fontId="18" fillId="2" borderId="19" xfId="2" quotePrefix="1" applyNumberFormat="1" applyFont="1" applyFill="1" applyBorder="1" applyAlignment="1">
      <alignment horizontal="right"/>
    </xf>
    <xf numFmtId="165" fontId="18" fillId="0" borderId="19" xfId="2" quotePrefix="1" applyNumberFormat="1" applyFont="1" applyFill="1" applyBorder="1" applyAlignment="1">
      <alignment horizontal="right"/>
    </xf>
    <xf numFmtId="165" fontId="18" fillId="0" borderId="20" xfId="2" quotePrefix="1" applyNumberFormat="1" applyFont="1" applyFill="1" applyBorder="1" applyAlignment="1">
      <alignment horizontal="right"/>
    </xf>
    <xf numFmtId="164" fontId="18" fillId="0" borderId="14" xfId="2" quotePrefix="1" applyNumberFormat="1" applyFont="1" applyFill="1" applyBorder="1" applyAlignment="1">
      <alignment horizontal="right"/>
    </xf>
    <xf numFmtId="0" fontId="18" fillId="0" borderId="1" xfId="23" applyFont="1" applyFill="1" applyBorder="1"/>
    <xf numFmtId="165" fontId="18" fillId="0" borderId="11" xfId="2" applyNumberFormat="1" applyFont="1" applyFill="1" applyBorder="1" applyAlignment="1">
      <alignment horizontal="right"/>
    </xf>
    <xf numFmtId="164" fontId="18" fillId="0" borderId="15" xfId="2" applyNumberFormat="1" applyFont="1" applyFill="1" applyBorder="1" applyAlignment="1">
      <alignment horizontal="right"/>
    </xf>
    <xf numFmtId="165" fontId="18" fillId="0" borderId="1" xfId="2" applyNumberFormat="1" applyFont="1" applyFill="1" applyBorder="1" applyAlignment="1">
      <alignment horizontal="right"/>
    </xf>
    <xf numFmtId="165" fontId="18" fillId="0" borderId="1" xfId="2" quotePrefix="1" applyNumberFormat="1" applyFont="1" applyFill="1" applyBorder="1" applyAlignment="1">
      <alignment horizontal="right"/>
    </xf>
    <xf numFmtId="165" fontId="18" fillId="0" borderId="17" xfId="2" quotePrefix="1" applyNumberFormat="1" applyFont="1" applyFill="1" applyBorder="1" applyAlignment="1">
      <alignment horizontal="right"/>
    </xf>
    <xf numFmtId="164" fontId="18" fillId="0" borderId="10" xfId="2" applyNumberFormat="1" applyFont="1" applyFill="1" applyBorder="1" applyAlignment="1">
      <alignment horizontal="right"/>
    </xf>
    <xf numFmtId="164" fontId="18" fillId="0" borderId="1" xfId="2" applyNumberFormat="1" applyFont="1" applyFill="1" applyBorder="1" applyAlignment="1">
      <alignment horizontal="right"/>
    </xf>
    <xf numFmtId="37" fontId="18" fillId="0" borderId="21" xfId="4" applyNumberFormat="1" applyFont="1" applyFill="1" applyBorder="1"/>
    <xf numFmtId="164" fontId="18" fillId="0" borderId="17" xfId="2" applyNumberFormat="1" applyFont="1" applyFill="1" applyBorder="1"/>
    <xf numFmtId="0" fontId="16" fillId="3" borderId="0" xfId="2" applyFont="1" applyFill="1" applyBorder="1"/>
    <xf numFmtId="0" fontId="20" fillId="0" borderId="0" xfId="2" applyFont="1"/>
    <xf numFmtId="0" fontId="18" fillId="0" borderId="0" xfId="4" applyFont="1"/>
    <xf numFmtId="1" fontId="17" fillId="0" borderId="31" xfId="3" applyNumberFormat="1" applyFont="1" applyFill="1" applyBorder="1" applyAlignment="1">
      <alignment vertical="center" wrapText="1"/>
    </xf>
    <xf numFmtId="0" fontId="16" fillId="0" borderId="0" xfId="4" applyFont="1"/>
    <xf numFmtId="0" fontId="20" fillId="0" borderId="0" xfId="2" quotePrefix="1" applyFont="1"/>
    <xf numFmtId="0" fontId="20" fillId="0" borderId="0" xfId="2" applyFont="1" applyBorder="1"/>
    <xf numFmtId="0" fontId="18" fillId="0" borderId="0" xfId="4" applyFont="1" applyBorder="1"/>
    <xf numFmtId="165" fontId="18" fillId="0" borderId="11" xfId="2" quotePrefix="1" applyNumberFormat="1" applyFont="1" applyFill="1" applyBorder="1" applyAlignment="1">
      <alignment horizontal="right"/>
    </xf>
    <xf numFmtId="165" fontId="18" fillId="2" borderId="20" xfId="2" quotePrefix="1" applyNumberFormat="1" applyFont="1" applyFill="1" applyBorder="1" applyAlignment="1">
      <alignment horizontal="right"/>
    </xf>
    <xf numFmtId="165" fontId="18" fillId="0" borderId="21" xfId="2" quotePrefix="1" applyNumberFormat="1" applyFont="1" applyFill="1" applyBorder="1" applyAlignment="1">
      <alignment horizontal="right"/>
    </xf>
    <xf numFmtId="0" fontId="18" fillId="0" borderId="0" xfId="4" applyFont="1" applyFill="1" applyBorder="1" applyAlignment="1">
      <alignment vertical="center"/>
    </xf>
    <xf numFmtId="0" fontId="18" fillId="0" borderId="0" xfId="2" quotePrefix="1" applyFont="1" applyFill="1" applyAlignment="1">
      <alignment horizontal="left" wrapText="1"/>
    </xf>
    <xf numFmtId="0" fontId="7" fillId="0" borderId="0" xfId="1" applyFont="1" applyAlignment="1">
      <alignment horizontal="left"/>
    </xf>
    <xf numFmtId="1" fontId="17" fillId="0" borderId="22" xfId="3" applyNumberFormat="1" applyFont="1" applyFill="1" applyBorder="1" applyAlignment="1">
      <alignment horizontal="center" wrapText="1"/>
    </xf>
    <xf numFmtId="1" fontId="17" fillId="0" borderId="20" xfId="3" applyNumberFormat="1" applyFont="1" applyFill="1" applyBorder="1" applyAlignment="1">
      <alignment horizontal="center" wrapText="1"/>
    </xf>
    <xf numFmtId="1" fontId="17" fillId="0" borderId="28" xfId="3" applyNumberFormat="1" applyFont="1" applyFill="1" applyBorder="1" applyAlignment="1">
      <alignment horizontal="center" wrapText="1"/>
    </xf>
    <xf numFmtId="1" fontId="19" fillId="0" borderId="19" xfId="3" applyNumberFormat="1" applyFont="1" applyFill="1" applyBorder="1" applyAlignment="1">
      <alignment horizontal="center" wrapText="1"/>
    </xf>
    <xf numFmtId="1" fontId="17" fillId="0" borderId="6" xfId="3" applyNumberFormat="1" applyFont="1" applyFill="1" applyBorder="1" applyAlignment="1">
      <alignment horizontal="center" wrapText="1"/>
    </xf>
    <xf numFmtId="1" fontId="17" fillId="0" borderId="7" xfId="3" applyNumberFormat="1" applyFont="1" applyFill="1" applyBorder="1" applyAlignment="1">
      <alignment horizontal="center" wrapText="1"/>
    </xf>
    <xf numFmtId="1" fontId="17" fillId="0" borderId="30" xfId="3" applyNumberFormat="1" applyFont="1" applyFill="1" applyBorder="1" applyAlignment="1">
      <alignment horizontal="center" wrapText="1"/>
    </xf>
    <xf numFmtId="1" fontId="17" fillId="0" borderId="8" xfId="3" applyNumberFormat="1" applyFont="1" applyFill="1" applyBorder="1" applyAlignment="1">
      <alignment horizontal="center" wrapText="1"/>
    </xf>
    <xf numFmtId="1" fontId="17" fillId="0" borderId="9" xfId="3" applyNumberFormat="1" applyFont="1" applyFill="1" applyBorder="1" applyAlignment="1">
      <alignment horizontal="center" wrapText="1"/>
    </xf>
    <xf numFmtId="1" fontId="17" fillId="0" borderId="23" xfId="3" applyNumberFormat="1" applyFont="1" applyFill="1" applyBorder="1" applyAlignment="1">
      <alignment horizontal="center" wrapText="1"/>
    </xf>
    <xf numFmtId="1" fontId="17" fillId="0" borderId="2" xfId="3" applyNumberFormat="1" applyFont="1" applyFill="1" applyBorder="1" applyAlignment="1">
      <alignment horizontal="center" wrapText="1"/>
    </xf>
    <xf numFmtId="1" fontId="17" fillId="0" borderId="24" xfId="3" applyNumberFormat="1" applyFont="1" applyFill="1" applyBorder="1" applyAlignment="1">
      <alignment horizontal="center" wrapText="1"/>
    </xf>
    <xf numFmtId="1" fontId="17" fillId="0" borderId="25" xfId="3" applyNumberFormat="1" applyFont="1" applyFill="1" applyBorder="1" applyAlignment="1">
      <alignment horizontal="center" wrapText="1"/>
    </xf>
    <xf numFmtId="0" fontId="17" fillId="0" borderId="2" xfId="3" applyFont="1" applyFill="1" applyBorder="1" applyAlignment="1">
      <alignment horizontal="left"/>
    </xf>
    <xf numFmtId="0" fontId="17" fillId="0" borderId="5" xfId="3" applyFont="1" applyFill="1" applyBorder="1" applyAlignment="1">
      <alignment horizontal="left"/>
    </xf>
    <xf numFmtId="1" fontId="17" fillId="0" borderId="27" xfId="3" applyNumberFormat="1" applyFont="1" applyFill="1" applyBorder="1" applyAlignment="1">
      <alignment horizontal="center" wrapText="1"/>
    </xf>
    <xf numFmtId="1" fontId="17" fillId="0" borderId="29" xfId="3" applyNumberFormat="1" applyFont="1" applyFill="1" applyBorder="1" applyAlignment="1">
      <alignment horizontal="center" wrapText="1"/>
    </xf>
    <xf numFmtId="1" fontId="17" fillId="0" borderId="3" xfId="3" applyNumberFormat="1" applyFont="1" applyFill="1" applyBorder="1" applyAlignment="1">
      <alignment horizontal="center" vertical="center"/>
    </xf>
    <xf numFmtId="1" fontId="17" fillId="0" borderId="4" xfId="3" applyNumberFormat="1" applyFont="1" applyFill="1" applyBorder="1" applyAlignment="1">
      <alignment horizontal="center" vertical="center"/>
    </xf>
    <xf numFmtId="1" fontId="17" fillId="0" borderId="26" xfId="3" applyNumberFormat="1" applyFont="1" applyFill="1" applyBorder="1" applyAlignment="1">
      <alignment horizontal="center" vertical="center"/>
    </xf>
  </cellXfs>
  <cellStyles count="138"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0" builtinId="9" hidden="1"/>
    <cellStyle name="Followed Hyperlink" xfId="101" builtinId="9" hidden="1"/>
    <cellStyle name="Followed Hyperlink" xfId="102" builtinId="9" hidden="1"/>
    <cellStyle name="Followed Hyperlink" xfId="103" builtinId="9" hidden="1"/>
    <cellStyle name="Followed Hyperlink" xfId="104" builtinId="9" hidden="1"/>
    <cellStyle name="Followed Hyperlink" xfId="105" builtinId="9" hidden="1"/>
    <cellStyle name="Followed Hyperlink" xfId="106" builtinId="9" hidden="1"/>
    <cellStyle name="Followed Hyperlink" xfId="107" builtinId="9" hidden="1"/>
    <cellStyle name="Followed Hyperlink" xfId="108" builtinId="9" hidden="1"/>
    <cellStyle name="Followed Hyperlink" xfId="109" builtinId="9" hidden="1"/>
    <cellStyle name="Followed Hyperlink" xfId="110" builtinId="9" hidden="1"/>
    <cellStyle name="Followed Hyperlink" xfId="111" builtinId="9" hidden="1"/>
    <cellStyle name="Followed Hyperlink" xfId="112" builtinId="9" hidden="1"/>
    <cellStyle name="Followed Hyperlink" xfId="113" builtinId="9" hidden="1"/>
    <cellStyle name="Followed Hyperlink" xfId="114" builtinId="9" hidden="1"/>
    <cellStyle name="Followed Hyperlink" xfId="115" builtinId="9" hidden="1"/>
    <cellStyle name="Followed Hyperlink" xfId="116" builtinId="9" hidden="1"/>
    <cellStyle name="Followed Hyperlink" xfId="117" builtinId="9" hidden="1"/>
    <cellStyle name="Followed Hyperlink" xfId="118" builtinId="9" hidden="1"/>
    <cellStyle name="Followed Hyperlink" xfId="119" builtinId="9" hidden="1"/>
    <cellStyle name="Followed Hyperlink" xfId="120" builtinId="9" hidden="1"/>
    <cellStyle name="Followed Hyperlink" xfId="121" builtinId="9" hidden="1"/>
    <cellStyle name="Followed Hyperlink" xfId="122" builtinId="9" hidden="1"/>
    <cellStyle name="Followed Hyperlink" xfId="123" builtinId="9" hidden="1"/>
    <cellStyle name="Followed Hyperlink" xfId="124" builtinId="9" hidden="1"/>
    <cellStyle name="Followed Hyperlink" xfId="125" builtinId="9" hidden="1"/>
    <cellStyle name="Followed Hyperlink" xfId="126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Normal" xfId="0" builtinId="0"/>
    <cellStyle name="Normal 2 2" xfId="4"/>
    <cellStyle name="Normal 3" xfId="2"/>
    <cellStyle name="Normal 6" xfId="3"/>
    <cellStyle name="Normal 9" xfId="1"/>
    <cellStyle name="Normal 9 2" xfId="2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Y62"/>
  <sheetViews>
    <sheetView showGridLines="0" tabSelected="1" zoomScale="80" zoomScaleNormal="80" workbookViewId="0"/>
  </sheetViews>
  <sheetFormatPr defaultColWidth="12.1640625" defaultRowHeight="15" customHeight="1" x14ac:dyDescent="0.2"/>
  <cols>
    <col min="1" max="1" width="3.5" style="10" customWidth="1"/>
    <col min="2" max="2" width="22" style="1" customWidth="1"/>
    <col min="3" max="21" width="15" style="1" customWidth="1"/>
    <col min="22" max="22" width="15" style="5" customWidth="1"/>
    <col min="23" max="23" width="15" style="6" customWidth="1"/>
    <col min="24" max="25" width="15" style="1" customWidth="1"/>
    <col min="26" max="16384" width="12.1640625" style="7"/>
  </cols>
  <sheetData>
    <row r="2" spans="1:25" s="2" customFormat="1" ht="15" customHeight="1" x14ac:dyDescent="0.25">
      <c r="A2" s="9"/>
      <c r="B2" s="76" t="str">
        <f>CONCATENATE("Number and percentage of public school students ", LOWER(A7), ", by race/ethnicity, disability status, and English proficiency, by state: School Year 2015-16")</f>
        <v>Number and percentage of public school students retained in grade 5, by race/ethnicity, disability status, and English proficiency, by state: School Year 2015-16</v>
      </c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</row>
    <row r="3" spans="1:25" s="1" customFormat="1" ht="15" customHeight="1" thickBot="1" x14ac:dyDescent="0.3">
      <c r="A3" s="8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5"/>
      <c r="X3" s="4"/>
      <c r="Y3" s="4"/>
    </row>
    <row r="4" spans="1:25" s="12" customFormat="1" ht="24.95" customHeight="1" x14ac:dyDescent="0.2">
      <c r="A4" s="11"/>
      <c r="B4" s="90" t="s">
        <v>0</v>
      </c>
      <c r="C4" s="92" t="s">
        <v>11</v>
      </c>
      <c r="D4" s="94" t="s">
        <v>10</v>
      </c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6"/>
      <c r="R4" s="86" t="s">
        <v>12</v>
      </c>
      <c r="S4" s="87"/>
      <c r="T4" s="86" t="s">
        <v>13</v>
      </c>
      <c r="U4" s="87"/>
      <c r="V4" s="86" t="s">
        <v>14</v>
      </c>
      <c r="W4" s="87"/>
      <c r="X4" s="77" t="s">
        <v>17</v>
      </c>
      <c r="Y4" s="79" t="s">
        <v>15</v>
      </c>
    </row>
    <row r="5" spans="1:25" s="12" customFormat="1" ht="24.95" customHeight="1" x14ac:dyDescent="0.2">
      <c r="A5" s="11"/>
      <c r="B5" s="91"/>
      <c r="C5" s="93"/>
      <c r="D5" s="81" t="s">
        <v>1</v>
      </c>
      <c r="E5" s="82"/>
      <c r="F5" s="83" t="s">
        <v>2</v>
      </c>
      <c r="G5" s="82"/>
      <c r="H5" s="84" t="s">
        <v>3</v>
      </c>
      <c r="I5" s="82"/>
      <c r="J5" s="84" t="s">
        <v>4</v>
      </c>
      <c r="K5" s="82"/>
      <c r="L5" s="84" t="s">
        <v>5</v>
      </c>
      <c r="M5" s="82"/>
      <c r="N5" s="84" t="s">
        <v>6</v>
      </c>
      <c r="O5" s="82"/>
      <c r="P5" s="84" t="s">
        <v>7</v>
      </c>
      <c r="Q5" s="85"/>
      <c r="R5" s="88"/>
      <c r="S5" s="89"/>
      <c r="T5" s="88"/>
      <c r="U5" s="89"/>
      <c r="V5" s="88"/>
      <c r="W5" s="89"/>
      <c r="X5" s="78"/>
      <c r="Y5" s="80"/>
    </row>
    <row r="6" spans="1:25" s="12" customFormat="1" ht="15" customHeight="1" thickBot="1" x14ac:dyDescent="0.25">
      <c r="A6" s="11"/>
      <c r="B6" s="13"/>
      <c r="C6" s="66"/>
      <c r="D6" s="14" t="s">
        <v>8</v>
      </c>
      <c r="E6" s="15" t="s">
        <v>16</v>
      </c>
      <c r="F6" s="16" t="s">
        <v>8</v>
      </c>
      <c r="G6" s="15" t="s">
        <v>16</v>
      </c>
      <c r="H6" s="16" t="s">
        <v>8</v>
      </c>
      <c r="I6" s="15" t="s">
        <v>16</v>
      </c>
      <c r="J6" s="16" t="s">
        <v>8</v>
      </c>
      <c r="K6" s="15" t="s">
        <v>16</v>
      </c>
      <c r="L6" s="16" t="s">
        <v>8</v>
      </c>
      <c r="M6" s="15" t="s">
        <v>16</v>
      </c>
      <c r="N6" s="16" t="s">
        <v>8</v>
      </c>
      <c r="O6" s="15" t="s">
        <v>16</v>
      </c>
      <c r="P6" s="16" t="s">
        <v>8</v>
      </c>
      <c r="Q6" s="17" t="s">
        <v>16</v>
      </c>
      <c r="R6" s="14" t="s">
        <v>8</v>
      </c>
      <c r="S6" s="18" t="s">
        <v>9</v>
      </c>
      <c r="T6" s="14" t="s">
        <v>8</v>
      </c>
      <c r="U6" s="18" t="s">
        <v>9</v>
      </c>
      <c r="V6" s="16" t="s">
        <v>8</v>
      </c>
      <c r="W6" s="18" t="s">
        <v>9</v>
      </c>
      <c r="X6" s="19"/>
      <c r="Y6" s="20"/>
    </row>
    <row r="7" spans="1:25" s="33" customFormat="1" ht="15" customHeight="1" x14ac:dyDescent="0.2">
      <c r="A7" s="21" t="s">
        <v>19</v>
      </c>
      <c r="B7" s="22" t="s">
        <v>18</v>
      </c>
      <c r="C7" s="23">
        <v>13151</v>
      </c>
      <c r="D7" s="24">
        <v>150</v>
      </c>
      <c r="E7" s="25">
        <v>1.1406000000000001</v>
      </c>
      <c r="F7" s="26">
        <v>227</v>
      </c>
      <c r="G7" s="25">
        <v>1.7261</v>
      </c>
      <c r="H7" s="26">
        <v>3675</v>
      </c>
      <c r="I7" s="25">
        <v>27.944600000000001</v>
      </c>
      <c r="J7" s="26">
        <v>4573</v>
      </c>
      <c r="K7" s="25">
        <v>34.773000000000003</v>
      </c>
      <c r="L7" s="26">
        <v>4113</v>
      </c>
      <c r="M7" s="25">
        <v>31.275200000000002</v>
      </c>
      <c r="N7" s="45">
        <v>38</v>
      </c>
      <c r="O7" s="25">
        <v>0.28899999999999998</v>
      </c>
      <c r="P7" s="27">
        <v>375</v>
      </c>
      <c r="Q7" s="28">
        <v>2.8515000000000001</v>
      </c>
      <c r="R7" s="29">
        <v>2753</v>
      </c>
      <c r="S7" s="28">
        <v>20.933800000000002</v>
      </c>
      <c r="T7" s="29">
        <v>740</v>
      </c>
      <c r="U7" s="30">
        <v>5.6269</v>
      </c>
      <c r="V7" s="29">
        <v>2183</v>
      </c>
      <c r="W7" s="30">
        <v>16.599499999999999</v>
      </c>
      <c r="X7" s="31">
        <v>6410</v>
      </c>
      <c r="Y7" s="32">
        <v>100</v>
      </c>
    </row>
    <row r="8" spans="1:25" s="33" customFormat="1" ht="15" customHeight="1" x14ac:dyDescent="0.2">
      <c r="A8" s="21" t="s">
        <v>19</v>
      </c>
      <c r="B8" s="34" t="s">
        <v>21</v>
      </c>
      <c r="C8" s="35">
        <v>427</v>
      </c>
      <c r="D8" s="36">
        <v>7</v>
      </c>
      <c r="E8" s="37">
        <v>1.6393</v>
      </c>
      <c r="F8" s="38">
        <v>1</v>
      </c>
      <c r="G8" s="37">
        <v>0.23419999999999999</v>
      </c>
      <c r="H8" s="47">
        <v>15</v>
      </c>
      <c r="I8" s="37">
        <v>3.5129000000000001</v>
      </c>
      <c r="J8" s="38">
        <v>174</v>
      </c>
      <c r="K8" s="37">
        <v>40.749400000000001</v>
      </c>
      <c r="L8" s="38">
        <v>222</v>
      </c>
      <c r="M8" s="37">
        <v>51.990600000000001</v>
      </c>
      <c r="N8" s="38">
        <v>0</v>
      </c>
      <c r="O8" s="37">
        <v>0</v>
      </c>
      <c r="P8" s="50">
        <v>8</v>
      </c>
      <c r="Q8" s="40">
        <v>1.8734999999999999</v>
      </c>
      <c r="R8" s="36">
        <v>64</v>
      </c>
      <c r="S8" s="40">
        <v>14.988300000000001</v>
      </c>
      <c r="T8" s="48">
        <v>6</v>
      </c>
      <c r="U8" s="41">
        <v>1.4052</v>
      </c>
      <c r="V8" s="48">
        <v>11</v>
      </c>
      <c r="W8" s="41">
        <v>2.5760999999999998</v>
      </c>
      <c r="X8" s="42">
        <v>167</v>
      </c>
      <c r="Y8" s="43">
        <v>100</v>
      </c>
    </row>
    <row r="9" spans="1:25" s="33" customFormat="1" ht="15" customHeight="1" x14ac:dyDescent="0.2">
      <c r="A9" s="21" t="s">
        <v>19</v>
      </c>
      <c r="B9" s="44" t="s">
        <v>20</v>
      </c>
      <c r="C9" s="23">
        <v>9</v>
      </c>
      <c r="D9" s="24">
        <v>6</v>
      </c>
      <c r="E9" s="25">
        <v>66.666700000000006</v>
      </c>
      <c r="F9" s="26">
        <v>0</v>
      </c>
      <c r="G9" s="25">
        <v>0</v>
      </c>
      <c r="H9" s="26">
        <v>0</v>
      </c>
      <c r="I9" s="25">
        <v>0</v>
      </c>
      <c r="J9" s="45">
        <v>0</v>
      </c>
      <c r="K9" s="25">
        <v>0</v>
      </c>
      <c r="L9" s="45">
        <v>3</v>
      </c>
      <c r="M9" s="25">
        <v>33.333300000000001</v>
      </c>
      <c r="N9" s="26">
        <v>0</v>
      </c>
      <c r="O9" s="25">
        <v>0</v>
      </c>
      <c r="P9" s="49">
        <v>0</v>
      </c>
      <c r="Q9" s="28">
        <v>0</v>
      </c>
      <c r="R9" s="46">
        <v>1</v>
      </c>
      <c r="S9" s="28">
        <v>11.1111</v>
      </c>
      <c r="T9" s="46">
        <v>0</v>
      </c>
      <c r="U9" s="30">
        <v>0</v>
      </c>
      <c r="V9" s="46">
        <v>4</v>
      </c>
      <c r="W9" s="30">
        <v>44.444400000000002</v>
      </c>
      <c r="X9" s="31">
        <v>9</v>
      </c>
      <c r="Y9" s="32">
        <v>100</v>
      </c>
    </row>
    <row r="10" spans="1:25" s="33" customFormat="1" ht="15" customHeight="1" x14ac:dyDescent="0.2">
      <c r="A10" s="21" t="s">
        <v>19</v>
      </c>
      <c r="B10" s="34" t="s">
        <v>23</v>
      </c>
      <c r="C10" s="35">
        <v>271</v>
      </c>
      <c r="D10" s="48">
        <v>20</v>
      </c>
      <c r="E10" s="37">
        <v>7.3800999999999997</v>
      </c>
      <c r="F10" s="38">
        <v>5</v>
      </c>
      <c r="G10" s="37">
        <v>1.845</v>
      </c>
      <c r="H10" s="47">
        <v>110</v>
      </c>
      <c r="I10" s="37">
        <v>40.590400000000002</v>
      </c>
      <c r="J10" s="38">
        <v>24</v>
      </c>
      <c r="K10" s="37">
        <v>8.8560999999999996</v>
      </c>
      <c r="L10" s="47">
        <v>95</v>
      </c>
      <c r="M10" s="37">
        <v>35.055399999999999</v>
      </c>
      <c r="N10" s="47">
        <v>2</v>
      </c>
      <c r="O10" s="37">
        <v>0.73799999999999999</v>
      </c>
      <c r="P10" s="39">
        <v>15</v>
      </c>
      <c r="Q10" s="40">
        <v>5.5350999999999999</v>
      </c>
      <c r="R10" s="48">
        <v>47</v>
      </c>
      <c r="S10" s="40">
        <v>17.3432</v>
      </c>
      <c r="T10" s="48">
        <v>3</v>
      </c>
      <c r="U10" s="41">
        <v>1.107</v>
      </c>
      <c r="V10" s="48">
        <v>30</v>
      </c>
      <c r="W10" s="41">
        <v>11.0701</v>
      </c>
      <c r="X10" s="42">
        <v>139</v>
      </c>
      <c r="Y10" s="43">
        <v>100</v>
      </c>
    </row>
    <row r="11" spans="1:25" s="33" customFormat="1" ht="15" customHeight="1" x14ac:dyDescent="0.2">
      <c r="A11" s="21" t="s">
        <v>19</v>
      </c>
      <c r="B11" s="44" t="s">
        <v>22</v>
      </c>
      <c r="C11" s="23">
        <v>105</v>
      </c>
      <c r="D11" s="24">
        <v>0</v>
      </c>
      <c r="E11" s="25">
        <v>0</v>
      </c>
      <c r="F11" s="45">
        <v>0</v>
      </c>
      <c r="G11" s="25">
        <v>0</v>
      </c>
      <c r="H11" s="26">
        <v>15</v>
      </c>
      <c r="I11" s="25">
        <v>14.2857</v>
      </c>
      <c r="J11" s="26">
        <v>30</v>
      </c>
      <c r="K11" s="25">
        <v>28.571400000000001</v>
      </c>
      <c r="L11" s="26">
        <v>57</v>
      </c>
      <c r="M11" s="25">
        <v>54.285699999999999</v>
      </c>
      <c r="N11" s="26">
        <v>0</v>
      </c>
      <c r="O11" s="25">
        <v>0</v>
      </c>
      <c r="P11" s="49">
        <v>3</v>
      </c>
      <c r="Q11" s="28">
        <v>2.8571</v>
      </c>
      <c r="R11" s="46">
        <v>10</v>
      </c>
      <c r="S11" s="28">
        <v>9.5237999999999996</v>
      </c>
      <c r="T11" s="24">
        <v>5</v>
      </c>
      <c r="U11" s="30">
        <v>4.7618999999999998</v>
      </c>
      <c r="V11" s="24">
        <v>11</v>
      </c>
      <c r="W11" s="30">
        <v>10.4762</v>
      </c>
      <c r="X11" s="31">
        <v>61</v>
      </c>
      <c r="Y11" s="32">
        <v>100</v>
      </c>
    </row>
    <row r="12" spans="1:25" s="33" customFormat="1" ht="15" customHeight="1" x14ac:dyDescent="0.2">
      <c r="A12" s="21" t="s">
        <v>19</v>
      </c>
      <c r="B12" s="34" t="s">
        <v>24</v>
      </c>
      <c r="C12" s="35">
        <v>360</v>
      </c>
      <c r="D12" s="36">
        <v>5</v>
      </c>
      <c r="E12" s="37">
        <v>1.3889</v>
      </c>
      <c r="F12" s="47">
        <v>20</v>
      </c>
      <c r="G12" s="37">
        <v>5.5556000000000001</v>
      </c>
      <c r="H12" s="38">
        <v>202</v>
      </c>
      <c r="I12" s="37">
        <v>56.1111</v>
      </c>
      <c r="J12" s="38">
        <v>40</v>
      </c>
      <c r="K12" s="37">
        <v>11.1111</v>
      </c>
      <c r="L12" s="38">
        <v>76</v>
      </c>
      <c r="M12" s="37">
        <v>21.1111</v>
      </c>
      <c r="N12" s="47">
        <v>1</v>
      </c>
      <c r="O12" s="37">
        <v>0.27779999999999999</v>
      </c>
      <c r="P12" s="50">
        <v>16</v>
      </c>
      <c r="Q12" s="40">
        <v>4.4443999999999999</v>
      </c>
      <c r="R12" s="48">
        <v>79</v>
      </c>
      <c r="S12" s="40">
        <v>21.944400000000002</v>
      </c>
      <c r="T12" s="36">
        <v>7</v>
      </c>
      <c r="U12" s="41">
        <v>1.9443999999999999</v>
      </c>
      <c r="V12" s="36">
        <v>135</v>
      </c>
      <c r="W12" s="41">
        <v>37.5</v>
      </c>
      <c r="X12" s="42">
        <v>643</v>
      </c>
      <c r="Y12" s="43">
        <v>100</v>
      </c>
    </row>
    <row r="13" spans="1:25" s="33" customFormat="1" ht="15" customHeight="1" x14ac:dyDescent="0.2">
      <c r="A13" s="21" t="s">
        <v>19</v>
      </c>
      <c r="B13" s="44" t="s">
        <v>25</v>
      </c>
      <c r="C13" s="23">
        <v>164</v>
      </c>
      <c r="D13" s="24">
        <v>0</v>
      </c>
      <c r="E13" s="25">
        <v>0</v>
      </c>
      <c r="F13" s="45">
        <v>3</v>
      </c>
      <c r="G13" s="25">
        <v>1.8292999999999999</v>
      </c>
      <c r="H13" s="26">
        <v>76</v>
      </c>
      <c r="I13" s="25">
        <v>46.341500000000003</v>
      </c>
      <c r="J13" s="45">
        <v>12</v>
      </c>
      <c r="K13" s="25">
        <v>7.3170999999999999</v>
      </c>
      <c r="L13" s="26">
        <v>69</v>
      </c>
      <c r="M13" s="25">
        <v>42.0732</v>
      </c>
      <c r="N13" s="26">
        <v>0</v>
      </c>
      <c r="O13" s="25">
        <v>0</v>
      </c>
      <c r="P13" s="27">
        <v>4</v>
      </c>
      <c r="Q13" s="28">
        <v>2.4390000000000001</v>
      </c>
      <c r="R13" s="24">
        <v>35</v>
      </c>
      <c r="S13" s="28">
        <v>21.3415</v>
      </c>
      <c r="T13" s="46">
        <v>3</v>
      </c>
      <c r="U13" s="30">
        <v>1.8292999999999999</v>
      </c>
      <c r="V13" s="46">
        <v>39</v>
      </c>
      <c r="W13" s="30">
        <v>23.7805</v>
      </c>
      <c r="X13" s="31">
        <v>82</v>
      </c>
      <c r="Y13" s="32">
        <v>100</v>
      </c>
    </row>
    <row r="14" spans="1:25" s="33" customFormat="1" ht="15" customHeight="1" x14ac:dyDescent="0.2">
      <c r="A14" s="21" t="s">
        <v>19</v>
      </c>
      <c r="B14" s="34" t="s">
        <v>26</v>
      </c>
      <c r="C14" s="51">
        <v>52</v>
      </c>
      <c r="D14" s="36">
        <v>0</v>
      </c>
      <c r="E14" s="37">
        <v>0</v>
      </c>
      <c r="F14" s="38">
        <v>0</v>
      </c>
      <c r="G14" s="37">
        <v>0</v>
      </c>
      <c r="H14" s="47">
        <v>19</v>
      </c>
      <c r="I14" s="37">
        <v>36.538499999999999</v>
      </c>
      <c r="J14" s="47">
        <v>19</v>
      </c>
      <c r="K14" s="37">
        <v>36.538499999999999</v>
      </c>
      <c r="L14" s="47">
        <v>14</v>
      </c>
      <c r="M14" s="37">
        <v>26.923100000000002</v>
      </c>
      <c r="N14" s="38">
        <v>0</v>
      </c>
      <c r="O14" s="37">
        <v>0</v>
      </c>
      <c r="P14" s="39">
        <v>0</v>
      </c>
      <c r="Q14" s="40">
        <v>0</v>
      </c>
      <c r="R14" s="48">
        <v>11</v>
      </c>
      <c r="S14" s="40">
        <v>21.1538</v>
      </c>
      <c r="T14" s="36">
        <v>2</v>
      </c>
      <c r="U14" s="41">
        <v>3.8462000000000001</v>
      </c>
      <c r="V14" s="36">
        <v>9</v>
      </c>
      <c r="W14" s="41">
        <v>17.307700000000001</v>
      </c>
      <c r="X14" s="42">
        <v>32</v>
      </c>
      <c r="Y14" s="43">
        <v>100</v>
      </c>
    </row>
    <row r="15" spans="1:25" s="33" customFormat="1" ht="15" customHeight="1" x14ac:dyDescent="0.2">
      <c r="A15" s="21" t="s">
        <v>19</v>
      </c>
      <c r="B15" s="44" t="s">
        <v>28</v>
      </c>
      <c r="C15" s="72">
        <v>30</v>
      </c>
      <c r="D15" s="24">
        <v>0</v>
      </c>
      <c r="E15" s="25">
        <v>0</v>
      </c>
      <c r="F15" s="26">
        <v>0</v>
      </c>
      <c r="G15" s="25">
        <v>0</v>
      </c>
      <c r="H15" s="26">
        <v>4</v>
      </c>
      <c r="I15" s="25">
        <v>13.333299999999999</v>
      </c>
      <c r="J15" s="45">
        <v>15</v>
      </c>
      <c r="K15" s="25">
        <v>50</v>
      </c>
      <c r="L15" s="26">
        <v>10</v>
      </c>
      <c r="M15" s="25">
        <v>33.333300000000001</v>
      </c>
      <c r="N15" s="45">
        <v>0</v>
      </c>
      <c r="O15" s="25">
        <v>0</v>
      </c>
      <c r="P15" s="27">
        <v>1</v>
      </c>
      <c r="Q15" s="28">
        <v>3.3332999999999999</v>
      </c>
      <c r="R15" s="46">
        <v>4</v>
      </c>
      <c r="S15" s="28">
        <v>13.333299999999999</v>
      </c>
      <c r="T15" s="24">
        <v>2</v>
      </c>
      <c r="U15" s="30">
        <v>6.6666999999999996</v>
      </c>
      <c r="V15" s="24">
        <v>3</v>
      </c>
      <c r="W15" s="30">
        <v>10</v>
      </c>
      <c r="X15" s="31">
        <v>16</v>
      </c>
      <c r="Y15" s="32">
        <v>100</v>
      </c>
    </row>
    <row r="16" spans="1:25" s="33" customFormat="1" ht="15" customHeight="1" x14ac:dyDescent="0.2">
      <c r="A16" s="21" t="s">
        <v>19</v>
      </c>
      <c r="B16" s="34" t="s">
        <v>27</v>
      </c>
      <c r="C16" s="51">
        <v>55</v>
      </c>
      <c r="D16" s="48">
        <v>0</v>
      </c>
      <c r="E16" s="37">
        <v>0</v>
      </c>
      <c r="F16" s="47">
        <v>0</v>
      </c>
      <c r="G16" s="37">
        <v>0</v>
      </c>
      <c r="H16" s="38">
        <v>6</v>
      </c>
      <c r="I16" s="37">
        <v>10.9091</v>
      </c>
      <c r="J16" s="47">
        <v>49</v>
      </c>
      <c r="K16" s="37">
        <v>89.090900000000005</v>
      </c>
      <c r="L16" s="38">
        <v>0</v>
      </c>
      <c r="M16" s="37">
        <v>0</v>
      </c>
      <c r="N16" s="47">
        <v>0</v>
      </c>
      <c r="O16" s="37">
        <v>0</v>
      </c>
      <c r="P16" s="39">
        <v>0</v>
      </c>
      <c r="Q16" s="40">
        <v>0</v>
      </c>
      <c r="R16" s="36">
        <v>7</v>
      </c>
      <c r="S16" s="40">
        <v>12.7273</v>
      </c>
      <c r="T16" s="36">
        <v>0</v>
      </c>
      <c r="U16" s="41">
        <v>0</v>
      </c>
      <c r="V16" s="36">
        <v>8</v>
      </c>
      <c r="W16" s="41">
        <v>14.545500000000001</v>
      </c>
      <c r="X16" s="42">
        <v>24</v>
      </c>
      <c r="Y16" s="43">
        <v>100</v>
      </c>
    </row>
    <row r="17" spans="1:25" s="33" customFormat="1" ht="15" customHeight="1" x14ac:dyDescent="0.2">
      <c r="A17" s="21" t="s">
        <v>19</v>
      </c>
      <c r="B17" s="44" t="s">
        <v>29</v>
      </c>
      <c r="C17" s="23">
        <v>784</v>
      </c>
      <c r="D17" s="24">
        <v>3</v>
      </c>
      <c r="E17" s="25">
        <v>0.38269999999999998</v>
      </c>
      <c r="F17" s="45">
        <v>11</v>
      </c>
      <c r="G17" s="25">
        <v>1.4031</v>
      </c>
      <c r="H17" s="26">
        <v>233</v>
      </c>
      <c r="I17" s="25">
        <v>29.7194</v>
      </c>
      <c r="J17" s="45">
        <v>230</v>
      </c>
      <c r="K17" s="25">
        <v>29.3367</v>
      </c>
      <c r="L17" s="45">
        <v>276</v>
      </c>
      <c r="M17" s="25">
        <v>35.204099999999997</v>
      </c>
      <c r="N17" s="45">
        <v>1</v>
      </c>
      <c r="O17" s="25">
        <v>0.12759999999999999</v>
      </c>
      <c r="P17" s="49">
        <v>30</v>
      </c>
      <c r="Q17" s="28">
        <v>3.8264999999999998</v>
      </c>
      <c r="R17" s="24">
        <v>200</v>
      </c>
      <c r="S17" s="28">
        <v>25.510200000000001</v>
      </c>
      <c r="T17" s="24">
        <v>54</v>
      </c>
      <c r="U17" s="30">
        <v>6.8878000000000004</v>
      </c>
      <c r="V17" s="24">
        <v>111</v>
      </c>
      <c r="W17" s="30">
        <v>14.158200000000001</v>
      </c>
      <c r="X17" s="31">
        <v>400</v>
      </c>
      <c r="Y17" s="32">
        <v>100</v>
      </c>
    </row>
    <row r="18" spans="1:25" s="33" customFormat="1" ht="15" customHeight="1" x14ac:dyDescent="0.2">
      <c r="A18" s="21" t="s">
        <v>19</v>
      </c>
      <c r="B18" s="34" t="s">
        <v>30</v>
      </c>
      <c r="C18" s="35">
        <v>1675</v>
      </c>
      <c r="D18" s="48">
        <v>2</v>
      </c>
      <c r="E18" s="37">
        <v>0.11940000000000001</v>
      </c>
      <c r="F18" s="38">
        <v>47</v>
      </c>
      <c r="G18" s="37">
        <v>2.806</v>
      </c>
      <c r="H18" s="38">
        <v>533</v>
      </c>
      <c r="I18" s="37">
        <v>31.820900000000002</v>
      </c>
      <c r="J18" s="38">
        <v>732</v>
      </c>
      <c r="K18" s="37">
        <v>43.701500000000003</v>
      </c>
      <c r="L18" s="38">
        <v>311</v>
      </c>
      <c r="M18" s="37">
        <v>18.5672</v>
      </c>
      <c r="N18" s="38">
        <v>2</v>
      </c>
      <c r="O18" s="37">
        <v>0.11940000000000001</v>
      </c>
      <c r="P18" s="39">
        <v>48</v>
      </c>
      <c r="Q18" s="40">
        <v>2.8656999999999999</v>
      </c>
      <c r="R18" s="48">
        <v>362</v>
      </c>
      <c r="S18" s="40">
        <v>21.611899999999999</v>
      </c>
      <c r="T18" s="36">
        <v>28</v>
      </c>
      <c r="U18" s="41">
        <v>1.6716</v>
      </c>
      <c r="V18" s="36">
        <v>502</v>
      </c>
      <c r="W18" s="41">
        <v>29.970099999999999</v>
      </c>
      <c r="X18" s="42">
        <v>424</v>
      </c>
      <c r="Y18" s="43">
        <v>100</v>
      </c>
    </row>
    <row r="19" spans="1:25" s="33" customFormat="1" ht="15" customHeight="1" x14ac:dyDescent="0.2">
      <c r="A19" s="21" t="s">
        <v>19</v>
      </c>
      <c r="B19" s="44" t="s">
        <v>31</v>
      </c>
      <c r="C19" s="23">
        <v>30</v>
      </c>
      <c r="D19" s="24">
        <v>2</v>
      </c>
      <c r="E19" s="25">
        <v>6.6666999999999996</v>
      </c>
      <c r="F19" s="26">
        <v>3</v>
      </c>
      <c r="G19" s="25">
        <v>10</v>
      </c>
      <c r="H19" s="26">
        <v>2</v>
      </c>
      <c r="I19" s="25">
        <v>6.6666999999999996</v>
      </c>
      <c r="J19" s="26">
        <v>0</v>
      </c>
      <c r="K19" s="25">
        <v>0</v>
      </c>
      <c r="L19" s="26">
        <v>4</v>
      </c>
      <c r="M19" s="25">
        <v>13.333299999999999</v>
      </c>
      <c r="N19" s="26">
        <v>17</v>
      </c>
      <c r="O19" s="25">
        <v>56.666699999999999</v>
      </c>
      <c r="P19" s="27">
        <v>2</v>
      </c>
      <c r="Q19" s="28">
        <v>6.6666999999999996</v>
      </c>
      <c r="R19" s="24">
        <v>4</v>
      </c>
      <c r="S19" s="28">
        <v>13.333299999999999</v>
      </c>
      <c r="T19" s="24">
        <v>3</v>
      </c>
      <c r="U19" s="30">
        <v>10</v>
      </c>
      <c r="V19" s="24">
        <v>1</v>
      </c>
      <c r="W19" s="30">
        <v>3.3332999999999999</v>
      </c>
      <c r="X19" s="31">
        <v>20</v>
      </c>
      <c r="Y19" s="32">
        <v>100</v>
      </c>
    </row>
    <row r="20" spans="1:25" s="33" customFormat="1" ht="15" customHeight="1" x14ac:dyDescent="0.2">
      <c r="A20" s="21" t="s">
        <v>19</v>
      </c>
      <c r="B20" s="34" t="s">
        <v>33</v>
      </c>
      <c r="C20" s="51">
        <v>19</v>
      </c>
      <c r="D20" s="48">
        <v>1</v>
      </c>
      <c r="E20" s="37">
        <v>5.2632000000000003</v>
      </c>
      <c r="F20" s="47">
        <v>0</v>
      </c>
      <c r="G20" s="37">
        <v>0</v>
      </c>
      <c r="H20" s="38">
        <v>5</v>
      </c>
      <c r="I20" s="37">
        <v>26.315799999999999</v>
      </c>
      <c r="J20" s="47">
        <v>1</v>
      </c>
      <c r="K20" s="37">
        <v>5.2632000000000003</v>
      </c>
      <c r="L20" s="47">
        <v>12</v>
      </c>
      <c r="M20" s="37">
        <v>63.157899999999998</v>
      </c>
      <c r="N20" s="47">
        <v>0</v>
      </c>
      <c r="O20" s="37">
        <v>0</v>
      </c>
      <c r="P20" s="39">
        <v>0</v>
      </c>
      <c r="Q20" s="40">
        <v>0</v>
      </c>
      <c r="R20" s="48">
        <v>5</v>
      </c>
      <c r="S20" s="40">
        <v>26.315799999999999</v>
      </c>
      <c r="T20" s="36">
        <v>0</v>
      </c>
      <c r="U20" s="41">
        <v>0</v>
      </c>
      <c r="V20" s="36">
        <v>2</v>
      </c>
      <c r="W20" s="41">
        <v>10.526300000000001</v>
      </c>
      <c r="X20" s="42">
        <v>18</v>
      </c>
      <c r="Y20" s="43">
        <v>100</v>
      </c>
    </row>
    <row r="21" spans="1:25" s="33" customFormat="1" ht="15" customHeight="1" x14ac:dyDescent="0.2">
      <c r="A21" s="21" t="s">
        <v>19</v>
      </c>
      <c r="B21" s="44" t="s">
        <v>34</v>
      </c>
      <c r="C21" s="23">
        <v>178</v>
      </c>
      <c r="D21" s="46">
        <v>0</v>
      </c>
      <c r="E21" s="25">
        <v>0</v>
      </c>
      <c r="F21" s="26">
        <v>2</v>
      </c>
      <c r="G21" s="25">
        <v>1.1235999999999999</v>
      </c>
      <c r="H21" s="45">
        <v>16</v>
      </c>
      <c r="I21" s="25">
        <v>8.9887999999999995</v>
      </c>
      <c r="J21" s="26">
        <v>94</v>
      </c>
      <c r="K21" s="25">
        <v>52.808999999999997</v>
      </c>
      <c r="L21" s="26">
        <v>60</v>
      </c>
      <c r="M21" s="25">
        <v>33.707900000000002</v>
      </c>
      <c r="N21" s="26">
        <v>0</v>
      </c>
      <c r="O21" s="25">
        <v>0</v>
      </c>
      <c r="P21" s="49">
        <v>6</v>
      </c>
      <c r="Q21" s="28">
        <v>3.3708</v>
      </c>
      <c r="R21" s="24">
        <v>24</v>
      </c>
      <c r="S21" s="28">
        <v>13.4831</v>
      </c>
      <c r="T21" s="46">
        <v>5</v>
      </c>
      <c r="U21" s="30">
        <v>2.8090000000000002</v>
      </c>
      <c r="V21" s="46">
        <v>14</v>
      </c>
      <c r="W21" s="30">
        <v>7.8651999999999997</v>
      </c>
      <c r="X21" s="31">
        <v>109</v>
      </c>
      <c r="Y21" s="32">
        <v>100</v>
      </c>
    </row>
    <row r="22" spans="1:25" s="33" customFormat="1" ht="15" customHeight="1" x14ac:dyDescent="0.2">
      <c r="A22" s="21" t="s">
        <v>19</v>
      </c>
      <c r="B22" s="34" t="s">
        <v>35</v>
      </c>
      <c r="C22" s="35">
        <v>265</v>
      </c>
      <c r="D22" s="36">
        <v>1</v>
      </c>
      <c r="E22" s="37">
        <v>0.37740000000000001</v>
      </c>
      <c r="F22" s="47">
        <v>1</v>
      </c>
      <c r="G22" s="37">
        <v>0.37740000000000001</v>
      </c>
      <c r="H22" s="47">
        <v>37</v>
      </c>
      <c r="I22" s="37">
        <v>13.962300000000001</v>
      </c>
      <c r="J22" s="38">
        <v>42</v>
      </c>
      <c r="K22" s="37">
        <v>15.8491</v>
      </c>
      <c r="L22" s="38">
        <v>179</v>
      </c>
      <c r="M22" s="37">
        <v>67.547200000000004</v>
      </c>
      <c r="N22" s="38">
        <v>0</v>
      </c>
      <c r="O22" s="37">
        <v>0</v>
      </c>
      <c r="P22" s="50">
        <v>5</v>
      </c>
      <c r="Q22" s="40">
        <v>1.8868</v>
      </c>
      <c r="R22" s="48">
        <v>81</v>
      </c>
      <c r="S22" s="40">
        <v>30.565999999999999</v>
      </c>
      <c r="T22" s="48">
        <v>4</v>
      </c>
      <c r="U22" s="41">
        <v>1.5094000000000001</v>
      </c>
      <c r="V22" s="48">
        <v>23</v>
      </c>
      <c r="W22" s="41">
        <v>8.6791999999999998</v>
      </c>
      <c r="X22" s="42">
        <v>147</v>
      </c>
      <c r="Y22" s="43">
        <v>100</v>
      </c>
    </row>
    <row r="23" spans="1:25" s="33" customFormat="1" ht="15" customHeight="1" x14ac:dyDescent="0.2">
      <c r="A23" s="21" t="s">
        <v>19</v>
      </c>
      <c r="B23" s="44" t="s">
        <v>32</v>
      </c>
      <c r="C23" s="23">
        <v>13</v>
      </c>
      <c r="D23" s="24">
        <v>0</v>
      </c>
      <c r="E23" s="25">
        <v>0</v>
      </c>
      <c r="F23" s="26">
        <v>0</v>
      </c>
      <c r="G23" s="25">
        <v>0</v>
      </c>
      <c r="H23" s="26">
        <v>3</v>
      </c>
      <c r="I23" s="25">
        <v>23.076899999999998</v>
      </c>
      <c r="J23" s="26">
        <v>2</v>
      </c>
      <c r="K23" s="25">
        <v>15.384600000000001</v>
      </c>
      <c r="L23" s="26">
        <v>7</v>
      </c>
      <c r="M23" s="25">
        <v>53.846200000000003</v>
      </c>
      <c r="N23" s="26">
        <v>0</v>
      </c>
      <c r="O23" s="25">
        <v>0</v>
      </c>
      <c r="P23" s="49">
        <v>1</v>
      </c>
      <c r="Q23" s="28">
        <v>7.6923000000000004</v>
      </c>
      <c r="R23" s="46">
        <v>6</v>
      </c>
      <c r="S23" s="28">
        <v>46.153799999999997</v>
      </c>
      <c r="T23" s="24">
        <v>1</v>
      </c>
      <c r="U23" s="30">
        <v>7.6923000000000004</v>
      </c>
      <c r="V23" s="24">
        <v>2</v>
      </c>
      <c r="W23" s="30">
        <v>15.384600000000001</v>
      </c>
      <c r="X23" s="31">
        <v>19</v>
      </c>
      <c r="Y23" s="32">
        <v>100</v>
      </c>
    </row>
    <row r="24" spans="1:25" s="33" customFormat="1" ht="15" customHeight="1" x14ac:dyDescent="0.2">
      <c r="A24" s="21" t="s">
        <v>19</v>
      </c>
      <c r="B24" s="34" t="s">
        <v>36</v>
      </c>
      <c r="C24" s="35">
        <v>16</v>
      </c>
      <c r="D24" s="48">
        <v>0</v>
      </c>
      <c r="E24" s="37">
        <v>0</v>
      </c>
      <c r="F24" s="38">
        <v>0</v>
      </c>
      <c r="G24" s="37">
        <v>0</v>
      </c>
      <c r="H24" s="47">
        <v>3</v>
      </c>
      <c r="I24" s="37">
        <v>18.75</v>
      </c>
      <c r="J24" s="38">
        <v>2</v>
      </c>
      <c r="K24" s="37">
        <v>12.5</v>
      </c>
      <c r="L24" s="38">
        <v>9</v>
      </c>
      <c r="M24" s="37">
        <v>56.25</v>
      </c>
      <c r="N24" s="38">
        <v>0</v>
      </c>
      <c r="O24" s="37">
        <v>0</v>
      </c>
      <c r="P24" s="50">
        <v>2</v>
      </c>
      <c r="Q24" s="40">
        <v>12.5</v>
      </c>
      <c r="R24" s="48">
        <v>4</v>
      </c>
      <c r="S24" s="40">
        <v>25</v>
      </c>
      <c r="T24" s="36">
        <v>0</v>
      </c>
      <c r="U24" s="41">
        <v>0</v>
      </c>
      <c r="V24" s="36">
        <v>1</v>
      </c>
      <c r="W24" s="41">
        <v>6.25</v>
      </c>
      <c r="X24" s="42">
        <v>16</v>
      </c>
      <c r="Y24" s="43">
        <v>100</v>
      </c>
    </row>
    <row r="25" spans="1:25" s="33" customFormat="1" ht="15" customHeight="1" x14ac:dyDescent="0.2">
      <c r="A25" s="21" t="s">
        <v>19</v>
      </c>
      <c r="B25" s="44" t="s">
        <v>37</v>
      </c>
      <c r="C25" s="72">
        <v>134</v>
      </c>
      <c r="D25" s="24">
        <v>0</v>
      </c>
      <c r="E25" s="25">
        <v>0</v>
      </c>
      <c r="F25" s="26">
        <v>1</v>
      </c>
      <c r="G25" s="25">
        <v>0.74629999999999996</v>
      </c>
      <c r="H25" s="26">
        <v>3</v>
      </c>
      <c r="I25" s="25">
        <v>2.2387999999999999</v>
      </c>
      <c r="J25" s="26">
        <v>9</v>
      </c>
      <c r="K25" s="25">
        <v>6.7164000000000001</v>
      </c>
      <c r="L25" s="45">
        <v>120</v>
      </c>
      <c r="M25" s="25">
        <v>89.552199999999999</v>
      </c>
      <c r="N25" s="26">
        <v>0</v>
      </c>
      <c r="O25" s="25">
        <v>0</v>
      </c>
      <c r="P25" s="49">
        <v>1</v>
      </c>
      <c r="Q25" s="28">
        <v>0.74629999999999996</v>
      </c>
      <c r="R25" s="24">
        <v>43</v>
      </c>
      <c r="S25" s="28">
        <v>32.089599999999997</v>
      </c>
      <c r="T25" s="24">
        <v>0</v>
      </c>
      <c r="U25" s="30">
        <v>0</v>
      </c>
      <c r="V25" s="24">
        <v>2</v>
      </c>
      <c r="W25" s="30">
        <v>1.4924999999999999</v>
      </c>
      <c r="X25" s="31">
        <v>99</v>
      </c>
      <c r="Y25" s="32">
        <v>100</v>
      </c>
    </row>
    <row r="26" spans="1:25" s="33" customFormat="1" ht="15" customHeight="1" x14ac:dyDescent="0.2">
      <c r="A26" s="21" t="s">
        <v>19</v>
      </c>
      <c r="B26" s="34" t="s">
        <v>38</v>
      </c>
      <c r="C26" s="35">
        <v>919</v>
      </c>
      <c r="D26" s="36">
        <v>8</v>
      </c>
      <c r="E26" s="37">
        <v>0.87050000000000005</v>
      </c>
      <c r="F26" s="47">
        <v>3</v>
      </c>
      <c r="G26" s="37">
        <v>0.32640000000000002</v>
      </c>
      <c r="H26" s="47">
        <v>38</v>
      </c>
      <c r="I26" s="37">
        <v>4.1349</v>
      </c>
      <c r="J26" s="38">
        <v>547</v>
      </c>
      <c r="K26" s="37">
        <v>59.5212</v>
      </c>
      <c r="L26" s="38">
        <v>301</v>
      </c>
      <c r="M26" s="37">
        <v>32.753</v>
      </c>
      <c r="N26" s="47">
        <v>0</v>
      </c>
      <c r="O26" s="37">
        <v>0</v>
      </c>
      <c r="P26" s="50">
        <v>22</v>
      </c>
      <c r="Q26" s="40">
        <v>2.3938999999999999</v>
      </c>
      <c r="R26" s="36">
        <v>127</v>
      </c>
      <c r="S26" s="40">
        <v>13.8194</v>
      </c>
      <c r="T26" s="36">
        <v>121</v>
      </c>
      <c r="U26" s="41">
        <v>13.166499999999999</v>
      </c>
      <c r="V26" s="36">
        <v>25</v>
      </c>
      <c r="W26" s="41">
        <v>2.7202999999999999</v>
      </c>
      <c r="X26" s="42">
        <v>281</v>
      </c>
      <c r="Y26" s="43">
        <v>100</v>
      </c>
    </row>
    <row r="27" spans="1:25" s="33" customFormat="1" ht="15" customHeight="1" x14ac:dyDescent="0.2">
      <c r="A27" s="21" t="s">
        <v>19</v>
      </c>
      <c r="B27" s="44" t="s">
        <v>41</v>
      </c>
      <c r="C27" s="72">
        <v>13</v>
      </c>
      <c r="D27" s="46">
        <v>0</v>
      </c>
      <c r="E27" s="25">
        <v>0</v>
      </c>
      <c r="F27" s="26">
        <v>1</v>
      </c>
      <c r="G27" s="25">
        <v>7.6923000000000004</v>
      </c>
      <c r="H27" s="26">
        <v>0</v>
      </c>
      <c r="I27" s="25">
        <v>0</v>
      </c>
      <c r="J27" s="26">
        <v>0</v>
      </c>
      <c r="K27" s="25">
        <v>0</v>
      </c>
      <c r="L27" s="45">
        <v>12</v>
      </c>
      <c r="M27" s="25">
        <v>92.307699999999997</v>
      </c>
      <c r="N27" s="26">
        <v>0</v>
      </c>
      <c r="O27" s="25">
        <v>0</v>
      </c>
      <c r="P27" s="49">
        <v>0</v>
      </c>
      <c r="Q27" s="28">
        <v>0</v>
      </c>
      <c r="R27" s="46">
        <v>10</v>
      </c>
      <c r="S27" s="28">
        <v>76.923100000000005</v>
      </c>
      <c r="T27" s="24">
        <v>0</v>
      </c>
      <c r="U27" s="30">
        <v>0</v>
      </c>
      <c r="V27" s="24">
        <v>0</v>
      </c>
      <c r="W27" s="30">
        <v>0</v>
      </c>
      <c r="X27" s="31">
        <v>11</v>
      </c>
      <c r="Y27" s="32">
        <v>100</v>
      </c>
    </row>
    <row r="28" spans="1:25" s="33" customFormat="1" ht="15" customHeight="1" x14ac:dyDescent="0.2">
      <c r="A28" s="21" t="s">
        <v>19</v>
      </c>
      <c r="B28" s="34" t="s">
        <v>40</v>
      </c>
      <c r="C28" s="51">
        <v>79</v>
      </c>
      <c r="D28" s="48">
        <v>0</v>
      </c>
      <c r="E28" s="37">
        <v>0</v>
      </c>
      <c r="F28" s="38">
        <v>2</v>
      </c>
      <c r="G28" s="37">
        <v>2.5316000000000001</v>
      </c>
      <c r="H28" s="38">
        <v>7</v>
      </c>
      <c r="I28" s="37">
        <v>8.8607999999999993</v>
      </c>
      <c r="J28" s="38">
        <v>55</v>
      </c>
      <c r="K28" s="37">
        <v>69.6203</v>
      </c>
      <c r="L28" s="47">
        <v>14</v>
      </c>
      <c r="M28" s="37">
        <v>17.721499999999999</v>
      </c>
      <c r="N28" s="38">
        <v>0</v>
      </c>
      <c r="O28" s="37">
        <v>0</v>
      </c>
      <c r="P28" s="39">
        <v>1</v>
      </c>
      <c r="Q28" s="40">
        <v>1.2658</v>
      </c>
      <c r="R28" s="36">
        <v>26</v>
      </c>
      <c r="S28" s="40">
        <v>32.9114</v>
      </c>
      <c r="T28" s="48">
        <v>3</v>
      </c>
      <c r="U28" s="41">
        <v>3.7974999999999999</v>
      </c>
      <c r="V28" s="48">
        <v>4</v>
      </c>
      <c r="W28" s="41">
        <v>5.0632999999999999</v>
      </c>
      <c r="X28" s="42">
        <v>61</v>
      </c>
      <c r="Y28" s="43">
        <v>100</v>
      </c>
    </row>
    <row r="29" spans="1:25" s="33" customFormat="1" ht="15" customHeight="1" x14ac:dyDescent="0.2">
      <c r="A29" s="21" t="s">
        <v>19</v>
      </c>
      <c r="B29" s="44" t="s">
        <v>39</v>
      </c>
      <c r="C29" s="23">
        <v>132</v>
      </c>
      <c r="D29" s="24">
        <v>0</v>
      </c>
      <c r="E29" s="25">
        <v>0</v>
      </c>
      <c r="F29" s="26">
        <v>3</v>
      </c>
      <c r="G29" s="25">
        <v>2.2726999999999999</v>
      </c>
      <c r="H29" s="45">
        <v>43</v>
      </c>
      <c r="I29" s="25">
        <v>32.575800000000001</v>
      </c>
      <c r="J29" s="26">
        <v>30</v>
      </c>
      <c r="K29" s="25">
        <v>22.7273</v>
      </c>
      <c r="L29" s="45">
        <v>53</v>
      </c>
      <c r="M29" s="25">
        <v>40.151499999999999</v>
      </c>
      <c r="N29" s="26">
        <v>0</v>
      </c>
      <c r="O29" s="25">
        <v>0</v>
      </c>
      <c r="P29" s="49">
        <v>3</v>
      </c>
      <c r="Q29" s="28">
        <v>2.2726999999999999</v>
      </c>
      <c r="R29" s="24">
        <v>50</v>
      </c>
      <c r="S29" s="28">
        <v>37.878799999999998</v>
      </c>
      <c r="T29" s="24">
        <v>9</v>
      </c>
      <c r="U29" s="30">
        <v>6.8182</v>
      </c>
      <c r="V29" s="24">
        <v>37</v>
      </c>
      <c r="W29" s="30">
        <v>28.0303</v>
      </c>
      <c r="X29" s="31">
        <v>85</v>
      </c>
      <c r="Y29" s="32">
        <v>100</v>
      </c>
    </row>
    <row r="30" spans="1:25" s="33" customFormat="1" ht="15" customHeight="1" x14ac:dyDescent="0.2">
      <c r="A30" s="21" t="s">
        <v>19</v>
      </c>
      <c r="B30" s="34" t="s">
        <v>42</v>
      </c>
      <c r="C30" s="35">
        <v>349</v>
      </c>
      <c r="D30" s="48">
        <v>1</v>
      </c>
      <c r="E30" s="37">
        <v>0.28649999999999998</v>
      </c>
      <c r="F30" s="47">
        <v>4</v>
      </c>
      <c r="G30" s="37">
        <v>1.1460999999999999</v>
      </c>
      <c r="H30" s="38">
        <v>33</v>
      </c>
      <c r="I30" s="37">
        <v>9.4556000000000004</v>
      </c>
      <c r="J30" s="38">
        <v>196</v>
      </c>
      <c r="K30" s="37">
        <v>56.160499999999999</v>
      </c>
      <c r="L30" s="38">
        <v>108</v>
      </c>
      <c r="M30" s="37">
        <v>30.945599999999999</v>
      </c>
      <c r="N30" s="38">
        <v>0</v>
      </c>
      <c r="O30" s="37">
        <v>0</v>
      </c>
      <c r="P30" s="39">
        <v>7</v>
      </c>
      <c r="Q30" s="40">
        <v>2.0057</v>
      </c>
      <c r="R30" s="36">
        <v>67</v>
      </c>
      <c r="S30" s="40">
        <v>19.197700000000001</v>
      </c>
      <c r="T30" s="48">
        <v>4</v>
      </c>
      <c r="U30" s="41">
        <v>1.1460999999999999</v>
      </c>
      <c r="V30" s="48">
        <v>24</v>
      </c>
      <c r="W30" s="41">
        <v>6.8768000000000002</v>
      </c>
      <c r="X30" s="42">
        <v>183</v>
      </c>
      <c r="Y30" s="43">
        <v>100</v>
      </c>
    </row>
    <row r="31" spans="1:25" s="33" customFormat="1" ht="15" customHeight="1" x14ac:dyDescent="0.2">
      <c r="A31" s="21" t="s">
        <v>19</v>
      </c>
      <c r="B31" s="44" t="s">
        <v>43</v>
      </c>
      <c r="C31" s="72">
        <v>69</v>
      </c>
      <c r="D31" s="24">
        <v>0</v>
      </c>
      <c r="E31" s="25">
        <v>0</v>
      </c>
      <c r="F31" s="45">
        <v>4</v>
      </c>
      <c r="G31" s="25">
        <v>5.7971000000000004</v>
      </c>
      <c r="H31" s="26">
        <v>6</v>
      </c>
      <c r="I31" s="25">
        <v>8.6957000000000004</v>
      </c>
      <c r="J31" s="45">
        <v>46</v>
      </c>
      <c r="K31" s="25">
        <v>66.666700000000006</v>
      </c>
      <c r="L31" s="26">
        <v>12</v>
      </c>
      <c r="M31" s="25">
        <v>17.391300000000001</v>
      </c>
      <c r="N31" s="26">
        <v>0</v>
      </c>
      <c r="O31" s="25">
        <v>0</v>
      </c>
      <c r="P31" s="27">
        <v>1</v>
      </c>
      <c r="Q31" s="28">
        <v>1.4493</v>
      </c>
      <c r="R31" s="24">
        <v>12</v>
      </c>
      <c r="S31" s="28">
        <v>17.391300000000001</v>
      </c>
      <c r="T31" s="46">
        <v>1</v>
      </c>
      <c r="U31" s="30">
        <v>1.4493</v>
      </c>
      <c r="V31" s="46">
        <v>17</v>
      </c>
      <c r="W31" s="30">
        <v>24.637699999999999</v>
      </c>
      <c r="X31" s="31">
        <v>27</v>
      </c>
      <c r="Y31" s="32">
        <v>100</v>
      </c>
    </row>
    <row r="32" spans="1:25" s="33" customFormat="1" ht="15" customHeight="1" x14ac:dyDescent="0.2">
      <c r="A32" s="21" t="s">
        <v>19</v>
      </c>
      <c r="B32" s="34" t="s">
        <v>45</v>
      </c>
      <c r="C32" s="35">
        <v>750</v>
      </c>
      <c r="D32" s="36">
        <v>3</v>
      </c>
      <c r="E32" s="37">
        <v>0.4</v>
      </c>
      <c r="F32" s="38">
        <v>4</v>
      </c>
      <c r="G32" s="37">
        <v>0.5333</v>
      </c>
      <c r="H32" s="38">
        <v>39</v>
      </c>
      <c r="I32" s="37">
        <v>5.2</v>
      </c>
      <c r="J32" s="38">
        <v>420</v>
      </c>
      <c r="K32" s="37">
        <v>56</v>
      </c>
      <c r="L32" s="47">
        <v>278</v>
      </c>
      <c r="M32" s="37">
        <v>37.066699999999997</v>
      </c>
      <c r="N32" s="47">
        <v>0</v>
      </c>
      <c r="O32" s="37">
        <v>0</v>
      </c>
      <c r="P32" s="50">
        <v>6</v>
      </c>
      <c r="Q32" s="40">
        <v>0.8</v>
      </c>
      <c r="R32" s="48">
        <v>66</v>
      </c>
      <c r="S32" s="40">
        <v>8.8000000000000007</v>
      </c>
      <c r="T32" s="36">
        <v>4</v>
      </c>
      <c r="U32" s="41">
        <v>0.5333</v>
      </c>
      <c r="V32" s="36">
        <v>41</v>
      </c>
      <c r="W32" s="41">
        <v>5.4667000000000003</v>
      </c>
      <c r="X32" s="42">
        <v>222</v>
      </c>
      <c r="Y32" s="43">
        <v>100</v>
      </c>
    </row>
    <row r="33" spans="1:25" s="33" customFormat="1" ht="15" customHeight="1" x14ac:dyDescent="0.2">
      <c r="A33" s="21" t="s">
        <v>19</v>
      </c>
      <c r="B33" s="44" t="s">
        <v>44</v>
      </c>
      <c r="C33" s="23">
        <v>133</v>
      </c>
      <c r="D33" s="46">
        <v>0</v>
      </c>
      <c r="E33" s="25">
        <v>0</v>
      </c>
      <c r="F33" s="26">
        <v>2</v>
      </c>
      <c r="G33" s="25">
        <v>1.5038</v>
      </c>
      <c r="H33" s="45">
        <v>5</v>
      </c>
      <c r="I33" s="25">
        <v>3.7593999999999999</v>
      </c>
      <c r="J33" s="26">
        <v>69</v>
      </c>
      <c r="K33" s="25">
        <v>51.8797</v>
      </c>
      <c r="L33" s="26">
        <v>56</v>
      </c>
      <c r="M33" s="25">
        <v>42.1053</v>
      </c>
      <c r="N33" s="45">
        <v>0</v>
      </c>
      <c r="O33" s="25">
        <v>0</v>
      </c>
      <c r="P33" s="49">
        <v>1</v>
      </c>
      <c r="Q33" s="28">
        <v>0.75190000000000001</v>
      </c>
      <c r="R33" s="46">
        <v>24</v>
      </c>
      <c r="S33" s="28">
        <v>18.045100000000001</v>
      </c>
      <c r="T33" s="46">
        <v>1</v>
      </c>
      <c r="U33" s="30">
        <v>0.75190000000000001</v>
      </c>
      <c r="V33" s="46">
        <v>4</v>
      </c>
      <c r="W33" s="30">
        <v>3.0074999999999998</v>
      </c>
      <c r="X33" s="31">
        <v>77</v>
      </c>
      <c r="Y33" s="32">
        <v>100</v>
      </c>
    </row>
    <row r="34" spans="1:25" s="33" customFormat="1" ht="15" customHeight="1" x14ac:dyDescent="0.2">
      <c r="A34" s="21" t="s">
        <v>19</v>
      </c>
      <c r="B34" s="34" t="s">
        <v>46</v>
      </c>
      <c r="C34" s="51">
        <v>17</v>
      </c>
      <c r="D34" s="36">
        <v>3</v>
      </c>
      <c r="E34" s="37">
        <v>17.647099999999998</v>
      </c>
      <c r="F34" s="38">
        <v>1</v>
      </c>
      <c r="G34" s="37">
        <v>5.8823999999999996</v>
      </c>
      <c r="H34" s="47">
        <v>3</v>
      </c>
      <c r="I34" s="37">
        <v>17.647099999999998</v>
      </c>
      <c r="J34" s="38">
        <v>0</v>
      </c>
      <c r="K34" s="37">
        <v>0</v>
      </c>
      <c r="L34" s="47">
        <v>9</v>
      </c>
      <c r="M34" s="37">
        <v>52.941200000000002</v>
      </c>
      <c r="N34" s="47">
        <v>1</v>
      </c>
      <c r="O34" s="37">
        <v>5.8823999999999996</v>
      </c>
      <c r="P34" s="39">
        <v>0</v>
      </c>
      <c r="Q34" s="40">
        <v>0</v>
      </c>
      <c r="R34" s="48">
        <v>4</v>
      </c>
      <c r="S34" s="40">
        <v>23.529399999999999</v>
      </c>
      <c r="T34" s="48">
        <v>0</v>
      </c>
      <c r="U34" s="41">
        <v>0</v>
      </c>
      <c r="V34" s="48">
        <v>0</v>
      </c>
      <c r="W34" s="41">
        <v>0</v>
      </c>
      <c r="X34" s="42">
        <v>12</v>
      </c>
      <c r="Y34" s="43">
        <v>100</v>
      </c>
    </row>
    <row r="35" spans="1:25" s="33" customFormat="1" ht="15" customHeight="1" x14ac:dyDescent="0.2">
      <c r="A35" s="21" t="s">
        <v>19</v>
      </c>
      <c r="B35" s="44" t="s">
        <v>49</v>
      </c>
      <c r="C35" s="72">
        <v>11</v>
      </c>
      <c r="D35" s="46">
        <v>0</v>
      </c>
      <c r="E35" s="25">
        <v>0</v>
      </c>
      <c r="F35" s="26">
        <v>0</v>
      </c>
      <c r="G35" s="25">
        <v>0</v>
      </c>
      <c r="H35" s="45">
        <v>2</v>
      </c>
      <c r="I35" s="25">
        <v>18.181799999999999</v>
      </c>
      <c r="J35" s="26">
        <v>2</v>
      </c>
      <c r="K35" s="25">
        <v>18.181799999999999</v>
      </c>
      <c r="L35" s="45">
        <v>7</v>
      </c>
      <c r="M35" s="25">
        <v>63.636400000000002</v>
      </c>
      <c r="N35" s="26">
        <v>0</v>
      </c>
      <c r="O35" s="25">
        <v>0</v>
      </c>
      <c r="P35" s="49">
        <v>0</v>
      </c>
      <c r="Q35" s="28">
        <v>0</v>
      </c>
      <c r="R35" s="46">
        <v>6</v>
      </c>
      <c r="S35" s="28">
        <v>54.545499999999997</v>
      </c>
      <c r="T35" s="46">
        <v>1</v>
      </c>
      <c r="U35" s="30">
        <v>9.0908999999999995</v>
      </c>
      <c r="V35" s="46">
        <v>1</v>
      </c>
      <c r="W35" s="30">
        <v>9.0908999999999995</v>
      </c>
      <c r="X35" s="31">
        <v>9</v>
      </c>
      <c r="Y35" s="32">
        <v>100</v>
      </c>
    </row>
    <row r="36" spans="1:25" s="33" customFormat="1" ht="15" customHeight="1" x14ac:dyDescent="0.2">
      <c r="A36" s="21" t="s">
        <v>19</v>
      </c>
      <c r="B36" s="34" t="s">
        <v>53</v>
      </c>
      <c r="C36" s="51">
        <v>69</v>
      </c>
      <c r="D36" s="48">
        <v>2</v>
      </c>
      <c r="E36" s="37">
        <v>2.8986000000000001</v>
      </c>
      <c r="F36" s="38">
        <v>1</v>
      </c>
      <c r="G36" s="37">
        <v>1.4493</v>
      </c>
      <c r="H36" s="38">
        <v>22</v>
      </c>
      <c r="I36" s="37">
        <v>31.8841</v>
      </c>
      <c r="J36" s="47">
        <v>9</v>
      </c>
      <c r="K36" s="37">
        <v>13.0435</v>
      </c>
      <c r="L36" s="47">
        <v>27</v>
      </c>
      <c r="M36" s="37">
        <v>39.130400000000002</v>
      </c>
      <c r="N36" s="38">
        <v>1</v>
      </c>
      <c r="O36" s="37">
        <v>1.4493</v>
      </c>
      <c r="P36" s="50">
        <v>7</v>
      </c>
      <c r="Q36" s="40">
        <v>10.1449</v>
      </c>
      <c r="R36" s="48">
        <v>15</v>
      </c>
      <c r="S36" s="40">
        <v>21.739100000000001</v>
      </c>
      <c r="T36" s="36">
        <v>4</v>
      </c>
      <c r="U36" s="41">
        <v>5.7971000000000004</v>
      </c>
      <c r="V36" s="36">
        <v>11</v>
      </c>
      <c r="W36" s="41">
        <v>15.942</v>
      </c>
      <c r="X36" s="42">
        <v>53</v>
      </c>
      <c r="Y36" s="43">
        <v>100</v>
      </c>
    </row>
    <row r="37" spans="1:25" s="33" customFormat="1" ht="15" customHeight="1" x14ac:dyDescent="0.2">
      <c r="A37" s="21" t="s">
        <v>19</v>
      </c>
      <c r="B37" s="44" t="s">
        <v>50</v>
      </c>
      <c r="C37" s="23">
        <v>14</v>
      </c>
      <c r="D37" s="24">
        <v>0</v>
      </c>
      <c r="E37" s="25">
        <v>0</v>
      </c>
      <c r="F37" s="26">
        <v>0</v>
      </c>
      <c r="G37" s="25">
        <v>0</v>
      </c>
      <c r="H37" s="26">
        <v>3</v>
      </c>
      <c r="I37" s="25">
        <v>21.428599999999999</v>
      </c>
      <c r="J37" s="26">
        <v>0</v>
      </c>
      <c r="K37" s="25">
        <v>0</v>
      </c>
      <c r="L37" s="26">
        <v>10</v>
      </c>
      <c r="M37" s="25">
        <v>71.428600000000003</v>
      </c>
      <c r="N37" s="45">
        <v>0</v>
      </c>
      <c r="O37" s="25">
        <v>0</v>
      </c>
      <c r="P37" s="49">
        <v>1</v>
      </c>
      <c r="Q37" s="28">
        <v>7.1429</v>
      </c>
      <c r="R37" s="46">
        <v>7</v>
      </c>
      <c r="S37" s="28">
        <v>50</v>
      </c>
      <c r="T37" s="24">
        <v>2</v>
      </c>
      <c r="U37" s="30">
        <v>14.2857</v>
      </c>
      <c r="V37" s="24">
        <v>0</v>
      </c>
      <c r="W37" s="30">
        <v>0</v>
      </c>
      <c r="X37" s="31">
        <v>14</v>
      </c>
      <c r="Y37" s="32">
        <v>100</v>
      </c>
    </row>
    <row r="38" spans="1:25" s="33" customFormat="1" ht="15" customHeight="1" x14ac:dyDescent="0.2">
      <c r="A38" s="21" t="s">
        <v>19</v>
      </c>
      <c r="B38" s="34" t="s">
        <v>51</v>
      </c>
      <c r="C38" s="35">
        <v>388</v>
      </c>
      <c r="D38" s="36">
        <v>0</v>
      </c>
      <c r="E38" s="37">
        <v>0</v>
      </c>
      <c r="F38" s="38">
        <v>11</v>
      </c>
      <c r="G38" s="37">
        <v>2.8351000000000002</v>
      </c>
      <c r="H38" s="38">
        <v>183</v>
      </c>
      <c r="I38" s="37">
        <v>47.164900000000003</v>
      </c>
      <c r="J38" s="38">
        <v>135</v>
      </c>
      <c r="K38" s="37">
        <v>34.793799999999997</v>
      </c>
      <c r="L38" s="38">
        <v>54</v>
      </c>
      <c r="M38" s="37">
        <v>13.9175</v>
      </c>
      <c r="N38" s="38">
        <v>0</v>
      </c>
      <c r="O38" s="37">
        <v>0</v>
      </c>
      <c r="P38" s="39">
        <v>5</v>
      </c>
      <c r="Q38" s="40">
        <v>1.2887</v>
      </c>
      <c r="R38" s="48">
        <v>63</v>
      </c>
      <c r="S38" s="40">
        <v>16.237100000000002</v>
      </c>
      <c r="T38" s="36">
        <v>8</v>
      </c>
      <c r="U38" s="41">
        <v>2.0619000000000001</v>
      </c>
      <c r="V38" s="36">
        <v>45</v>
      </c>
      <c r="W38" s="41">
        <v>11.597899999999999</v>
      </c>
      <c r="X38" s="42">
        <v>183</v>
      </c>
      <c r="Y38" s="43">
        <v>100</v>
      </c>
    </row>
    <row r="39" spans="1:25" s="33" customFormat="1" ht="15" customHeight="1" x14ac:dyDescent="0.2">
      <c r="A39" s="21" t="s">
        <v>19</v>
      </c>
      <c r="B39" s="44" t="s">
        <v>52</v>
      </c>
      <c r="C39" s="23">
        <v>91</v>
      </c>
      <c r="D39" s="46">
        <v>10</v>
      </c>
      <c r="E39" s="25">
        <v>10.989000000000001</v>
      </c>
      <c r="F39" s="26">
        <v>1</v>
      </c>
      <c r="G39" s="25">
        <v>1.0989</v>
      </c>
      <c r="H39" s="45">
        <v>56</v>
      </c>
      <c r="I39" s="25">
        <v>61.538499999999999</v>
      </c>
      <c r="J39" s="26">
        <v>1</v>
      </c>
      <c r="K39" s="25">
        <v>1.0989</v>
      </c>
      <c r="L39" s="45">
        <v>20</v>
      </c>
      <c r="M39" s="25">
        <v>21.978000000000002</v>
      </c>
      <c r="N39" s="26">
        <v>0</v>
      </c>
      <c r="O39" s="25">
        <v>0</v>
      </c>
      <c r="P39" s="49">
        <v>3</v>
      </c>
      <c r="Q39" s="28">
        <v>3.2967</v>
      </c>
      <c r="R39" s="24">
        <v>28</v>
      </c>
      <c r="S39" s="28">
        <v>30.769200000000001</v>
      </c>
      <c r="T39" s="24">
        <v>3</v>
      </c>
      <c r="U39" s="30">
        <v>3.2967</v>
      </c>
      <c r="V39" s="24">
        <v>21</v>
      </c>
      <c r="W39" s="30">
        <v>23.076899999999998</v>
      </c>
      <c r="X39" s="31">
        <v>60</v>
      </c>
      <c r="Y39" s="32">
        <v>100</v>
      </c>
    </row>
    <row r="40" spans="1:25" s="33" customFormat="1" ht="15" customHeight="1" x14ac:dyDescent="0.2">
      <c r="A40" s="21" t="s">
        <v>19</v>
      </c>
      <c r="B40" s="34" t="s">
        <v>54</v>
      </c>
      <c r="C40" s="51">
        <v>684</v>
      </c>
      <c r="D40" s="36">
        <v>7</v>
      </c>
      <c r="E40" s="37">
        <v>1.0234000000000001</v>
      </c>
      <c r="F40" s="38">
        <v>19</v>
      </c>
      <c r="G40" s="37">
        <v>2.7778</v>
      </c>
      <c r="H40" s="38">
        <v>217</v>
      </c>
      <c r="I40" s="37">
        <v>31.725100000000001</v>
      </c>
      <c r="J40" s="47">
        <v>318</v>
      </c>
      <c r="K40" s="37">
        <v>46.491199999999999</v>
      </c>
      <c r="L40" s="47">
        <v>110</v>
      </c>
      <c r="M40" s="37">
        <v>16.081900000000001</v>
      </c>
      <c r="N40" s="38">
        <v>3</v>
      </c>
      <c r="O40" s="37">
        <v>0.43859999999999999</v>
      </c>
      <c r="P40" s="39">
        <v>10</v>
      </c>
      <c r="Q40" s="40">
        <v>1.462</v>
      </c>
      <c r="R40" s="48">
        <v>221</v>
      </c>
      <c r="S40" s="40">
        <v>32.309899999999999</v>
      </c>
      <c r="T40" s="36">
        <v>18</v>
      </c>
      <c r="U40" s="41">
        <v>2.6316000000000002</v>
      </c>
      <c r="V40" s="36">
        <v>118</v>
      </c>
      <c r="W40" s="41">
        <v>17.2515</v>
      </c>
      <c r="X40" s="42">
        <v>324</v>
      </c>
      <c r="Y40" s="43">
        <v>100</v>
      </c>
    </row>
    <row r="41" spans="1:25" s="33" customFormat="1" ht="15" customHeight="1" x14ac:dyDescent="0.2">
      <c r="A41" s="21" t="s">
        <v>19</v>
      </c>
      <c r="B41" s="44" t="s">
        <v>47</v>
      </c>
      <c r="C41" s="23">
        <v>554</v>
      </c>
      <c r="D41" s="46">
        <v>11</v>
      </c>
      <c r="E41" s="25">
        <v>1.9856</v>
      </c>
      <c r="F41" s="26">
        <v>7</v>
      </c>
      <c r="G41" s="25">
        <v>1.2635000000000001</v>
      </c>
      <c r="H41" s="26">
        <v>94</v>
      </c>
      <c r="I41" s="25">
        <v>16.967500000000001</v>
      </c>
      <c r="J41" s="26">
        <v>201</v>
      </c>
      <c r="K41" s="25">
        <v>36.281599999999997</v>
      </c>
      <c r="L41" s="45">
        <v>210</v>
      </c>
      <c r="M41" s="25">
        <v>37.906100000000002</v>
      </c>
      <c r="N41" s="45">
        <v>3</v>
      </c>
      <c r="O41" s="25">
        <v>0.54149999999999998</v>
      </c>
      <c r="P41" s="27">
        <v>28</v>
      </c>
      <c r="Q41" s="28">
        <v>5.0541999999999998</v>
      </c>
      <c r="R41" s="24">
        <v>171</v>
      </c>
      <c r="S41" s="28">
        <v>30.866399999999999</v>
      </c>
      <c r="T41" s="46">
        <v>11</v>
      </c>
      <c r="U41" s="30">
        <v>1.9856</v>
      </c>
      <c r="V41" s="46">
        <v>47</v>
      </c>
      <c r="W41" s="30">
        <v>8.4838000000000005</v>
      </c>
      <c r="X41" s="31">
        <v>257</v>
      </c>
      <c r="Y41" s="32">
        <v>100</v>
      </c>
    </row>
    <row r="42" spans="1:25" s="33" customFormat="1" ht="15" customHeight="1" x14ac:dyDescent="0.2">
      <c r="A42" s="21" t="s">
        <v>19</v>
      </c>
      <c r="B42" s="34" t="s">
        <v>48</v>
      </c>
      <c r="C42" s="51">
        <v>6</v>
      </c>
      <c r="D42" s="36">
        <v>5</v>
      </c>
      <c r="E42" s="37">
        <v>83.333299999999994</v>
      </c>
      <c r="F42" s="38">
        <v>0</v>
      </c>
      <c r="G42" s="37">
        <v>0</v>
      </c>
      <c r="H42" s="38">
        <v>0</v>
      </c>
      <c r="I42" s="37">
        <v>0</v>
      </c>
      <c r="J42" s="47">
        <v>0</v>
      </c>
      <c r="K42" s="37">
        <v>0</v>
      </c>
      <c r="L42" s="47">
        <v>1</v>
      </c>
      <c r="M42" s="37">
        <v>16.666699999999999</v>
      </c>
      <c r="N42" s="47">
        <v>0</v>
      </c>
      <c r="O42" s="37">
        <v>0</v>
      </c>
      <c r="P42" s="39">
        <v>0</v>
      </c>
      <c r="Q42" s="40">
        <v>0</v>
      </c>
      <c r="R42" s="48">
        <v>2</v>
      </c>
      <c r="S42" s="40">
        <v>33.333300000000001</v>
      </c>
      <c r="T42" s="36">
        <v>0</v>
      </c>
      <c r="U42" s="41">
        <v>0</v>
      </c>
      <c r="V42" s="36">
        <v>0</v>
      </c>
      <c r="W42" s="41">
        <v>0</v>
      </c>
      <c r="X42" s="42">
        <v>5</v>
      </c>
      <c r="Y42" s="43">
        <v>100</v>
      </c>
    </row>
    <row r="43" spans="1:25" s="33" customFormat="1" ht="15" customHeight="1" x14ac:dyDescent="0.2">
      <c r="A43" s="21" t="s">
        <v>19</v>
      </c>
      <c r="B43" s="44" t="s">
        <v>55</v>
      </c>
      <c r="C43" s="23">
        <v>457</v>
      </c>
      <c r="D43" s="24">
        <v>2</v>
      </c>
      <c r="E43" s="25">
        <v>0.43759999999999999</v>
      </c>
      <c r="F43" s="26">
        <v>3</v>
      </c>
      <c r="G43" s="25">
        <v>0.65649999999999997</v>
      </c>
      <c r="H43" s="45">
        <v>28</v>
      </c>
      <c r="I43" s="25">
        <v>6.1269</v>
      </c>
      <c r="J43" s="26">
        <v>208</v>
      </c>
      <c r="K43" s="25">
        <v>45.514200000000002</v>
      </c>
      <c r="L43" s="26">
        <v>184</v>
      </c>
      <c r="M43" s="25">
        <v>40.262599999999999</v>
      </c>
      <c r="N43" s="26">
        <v>0</v>
      </c>
      <c r="O43" s="25">
        <v>0</v>
      </c>
      <c r="P43" s="27">
        <v>32</v>
      </c>
      <c r="Q43" s="28">
        <v>7.0022000000000002</v>
      </c>
      <c r="R43" s="46">
        <v>126</v>
      </c>
      <c r="S43" s="28">
        <v>27.571100000000001</v>
      </c>
      <c r="T43" s="46">
        <v>15</v>
      </c>
      <c r="U43" s="30">
        <v>3.2823000000000002</v>
      </c>
      <c r="V43" s="46">
        <v>23</v>
      </c>
      <c r="W43" s="30">
        <v>5.0327999999999999</v>
      </c>
      <c r="X43" s="31">
        <v>194</v>
      </c>
      <c r="Y43" s="32">
        <v>100</v>
      </c>
    </row>
    <row r="44" spans="1:25" s="33" customFormat="1" ht="15" customHeight="1" x14ac:dyDescent="0.2">
      <c r="A44" s="21" t="s">
        <v>19</v>
      </c>
      <c r="B44" s="34" t="s">
        <v>56</v>
      </c>
      <c r="C44" s="35">
        <v>168</v>
      </c>
      <c r="D44" s="36">
        <v>21</v>
      </c>
      <c r="E44" s="37">
        <v>12.5</v>
      </c>
      <c r="F44" s="47">
        <v>1</v>
      </c>
      <c r="G44" s="37">
        <v>0.59519999999999995</v>
      </c>
      <c r="H44" s="38">
        <v>32</v>
      </c>
      <c r="I44" s="37">
        <v>19.047599999999999</v>
      </c>
      <c r="J44" s="38">
        <v>36</v>
      </c>
      <c r="K44" s="37">
        <v>21.428599999999999</v>
      </c>
      <c r="L44" s="38">
        <v>67</v>
      </c>
      <c r="M44" s="37">
        <v>39.881</v>
      </c>
      <c r="N44" s="47">
        <v>1</v>
      </c>
      <c r="O44" s="37">
        <v>0.59519999999999995</v>
      </c>
      <c r="P44" s="50">
        <v>10</v>
      </c>
      <c r="Q44" s="40">
        <v>5.9523999999999999</v>
      </c>
      <c r="R44" s="48">
        <v>51</v>
      </c>
      <c r="S44" s="40">
        <v>30.357099999999999</v>
      </c>
      <c r="T44" s="48">
        <v>6</v>
      </c>
      <c r="U44" s="41">
        <v>3.5714000000000001</v>
      </c>
      <c r="V44" s="48">
        <v>17</v>
      </c>
      <c r="W44" s="41">
        <v>10.119</v>
      </c>
      <c r="X44" s="42">
        <v>129</v>
      </c>
      <c r="Y44" s="43">
        <v>100</v>
      </c>
    </row>
    <row r="45" spans="1:25" s="33" customFormat="1" ht="15" customHeight="1" x14ac:dyDescent="0.2">
      <c r="A45" s="21" t="s">
        <v>19</v>
      </c>
      <c r="B45" s="44" t="s">
        <v>57</v>
      </c>
      <c r="C45" s="23">
        <v>18</v>
      </c>
      <c r="D45" s="46">
        <v>1</v>
      </c>
      <c r="E45" s="25">
        <v>5.5556000000000001</v>
      </c>
      <c r="F45" s="26">
        <v>0</v>
      </c>
      <c r="G45" s="25">
        <v>0</v>
      </c>
      <c r="H45" s="45">
        <v>3</v>
      </c>
      <c r="I45" s="25">
        <v>16.666699999999999</v>
      </c>
      <c r="J45" s="26">
        <v>0</v>
      </c>
      <c r="K45" s="25">
        <v>0</v>
      </c>
      <c r="L45" s="45">
        <v>13</v>
      </c>
      <c r="M45" s="25">
        <v>72.222200000000001</v>
      </c>
      <c r="N45" s="26">
        <v>0</v>
      </c>
      <c r="O45" s="25">
        <v>0</v>
      </c>
      <c r="P45" s="27">
        <v>1</v>
      </c>
      <c r="Q45" s="28">
        <v>5.5556000000000001</v>
      </c>
      <c r="R45" s="24">
        <v>10</v>
      </c>
      <c r="S45" s="28">
        <v>55.555599999999998</v>
      </c>
      <c r="T45" s="46">
        <v>0</v>
      </c>
      <c r="U45" s="30">
        <v>0</v>
      </c>
      <c r="V45" s="46">
        <v>1</v>
      </c>
      <c r="W45" s="30">
        <v>5.5556000000000001</v>
      </c>
      <c r="X45" s="31">
        <v>16</v>
      </c>
      <c r="Y45" s="32">
        <v>100</v>
      </c>
    </row>
    <row r="46" spans="1:25" s="33" customFormat="1" ht="15" customHeight="1" x14ac:dyDescent="0.2">
      <c r="A46" s="21" t="s">
        <v>19</v>
      </c>
      <c r="B46" s="34" t="s">
        <v>58</v>
      </c>
      <c r="C46" s="35">
        <v>347</v>
      </c>
      <c r="D46" s="36">
        <v>1</v>
      </c>
      <c r="E46" s="37">
        <v>0.28820000000000001</v>
      </c>
      <c r="F46" s="38">
        <v>2</v>
      </c>
      <c r="G46" s="37">
        <v>0.57640000000000002</v>
      </c>
      <c r="H46" s="38">
        <v>38</v>
      </c>
      <c r="I46" s="37">
        <v>10.951000000000001</v>
      </c>
      <c r="J46" s="38">
        <v>163</v>
      </c>
      <c r="K46" s="37">
        <v>46.9741</v>
      </c>
      <c r="L46" s="47">
        <v>129</v>
      </c>
      <c r="M46" s="37">
        <v>37.175800000000002</v>
      </c>
      <c r="N46" s="47">
        <v>0</v>
      </c>
      <c r="O46" s="37">
        <v>0</v>
      </c>
      <c r="P46" s="50">
        <v>14</v>
      </c>
      <c r="Q46" s="40">
        <v>4.0346000000000002</v>
      </c>
      <c r="R46" s="36">
        <v>75</v>
      </c>
      <c r="S46" s="40">
        <v>21.613800000000001</v>
      </c>
      <c r="T46" s="36">
        <v>13</v>
      </c>
      <c r="U46" s="41">
        <v>3.7464</v>
      </c>
      <c r="V46" s="36">
        <v>16</v>
      </c>
      <c r="W46" s="41">
        <v>4.6109999999999998</v>
      </c>
      <c r="X46" s="42">
        <v>183</v>
      </c>
      <c r="Y46" s="43">
        <v>100</v>
      </c>
    </row>
    <row r="47" spans="1:25" s="33" customFormat="1" ht="15" customHeight="1" x14ac:dyDescent="0.2">
      <c r="A47" s="21" t="s">
        <v>19</v>
      </c>
      <c r="B47" s="44" t="s">
        <v>59</v>
      </c>
      <c r="C47" s="72">
        <v>16</v>
      </c>
      <c r="D47" s="24">
        <v>0</v>
      </c>
      <c r="E47" s="25">
        <v>0</v>
      </c>
      <c r="F47" s="45">
        <v>2</v>
      </c>
      <c r="G47" s="25">
        <v>12.5</v>
      </c>
      <c r="H47" s="45">
        <v>3</v>
      </c>
      <c r="I47" s="25">
        <v>18.75</v>
      </c>
      <c r="J47" s="45">
        <v>2</v>
      </c>
      <c r="K47" s="25">
        <v>12.5</v>
      </c>
      <c r="L47" s="45">
        <v>8</v>
      </c>
      <c r="M47" s="25">
        <v>50</v>
      </c>
      <c r="N47" s="26">
        <v>0</v>
      </c>
      <c r="O47" s="25">
        <v>0</v>
      </c>
      <c r="P47" s="27">
        <v>1</v>
      </c>
      <c r="Q47" s="28">
        <v>6.25</v>
      </c>
      <c r="R47" s="46">
        <v>7</v>
      </c>
      <c r="S47" s="28">
        <v>43.75</v>
      </c>
      <c r="T47" s="24">
        <v>0</v>
      </c>
      <c r="U47" s="30">
        <v>0</v>
      </c>
      <c r="V47" s="24">
        <v>4</v>
      </c>
      <c r="W47" s="30">
        <v>25</v>
      </c>
      <c r="X47" s="31">
        <v>13</v>
      </c>
      <c r="Y47" s="32">
        <v>100</v>
      </c>
    </row>
    <row r="48" spans="1:25" s="33" customFormat="1" ht="15" customHeight="1" x14ac:dyDescent="0.2">
      <c r="A48" s="21" t="s">
        <v>19</v>
      </c>
      <c r="B48" s="34" t="s">
        <v>60</v>
      </c>
      <c r="C48" s="35">
        <v>224</v>
      </c>
      <c r="D48" s="48">
        <v>0</v>
      </c>
      <c r="E48" s="37">
        <v>0</v>
      </c>
      <c r="F48" s="38">
        <v>2</v>
      </c>
      <c r="G48" s="37">
        <v>0.89290000000000003</v>
      </c>
      <c r="H48" s="47">
        <v>17</v>
      </c>
      <c r="I48" s="37">
        <v>7.5892999999999997</v>
      </c>
      <c r="J48" s="38">
        <v>93</v>
      </c>
      <c r="K48" s="37">
        <v>41.517899999999997</v>
      </c>
      <c r="L48" s="38">
        <v>106</v>
      </c>
      <c r="M48" s="37">
        <v>47.321399999999997</v>
      </c>
      <c r="N48" s="47">
        <v>1</v>
      </c>
      <c r="O48" s="37">
        <v>0.44640000000000002</v>
      </c>
      <c r="P48" s="50">
        <v>5</v>
      </c>
      <c r="Q48" s="40">
        <v>2.2321</v>
      </c>
      <c r="R48" s="48">
        <v>85</v>
      </c>
      <c r="S48" s="40">
        <v>37.946399999999997</v>
      </c>
      <c r="T48" s="48">
        <v>4</v>
      </c>
      <c r="U48" s="41">
        <v>1.7857000000000001</v>
      </c>
      <c r="V48" s="48">
        <v>12</v>
      </c>
      <c r="W48" s="41">
        <v>5.3571</v>
      </c>
      <c r="X48" s="42">
        <v>122</v>
      </c>
      <c r="Y48" s="43">
        <v>100</v>
      </c>
    </row>
    <row r="49" spans="1:25" s="33" customFormat="1" ht="15" customHeight="1" x14ac:dyDescent="0.2">
      <c r="A49" s="21" t="s">
        <v>19</v>
      </c>
      <c r="B49" s="44" t="s">
        <v>61</v>
      </c>
      <c r="C49" s="72">
        <v>9</v>
      </c>
      <c r="D49" s="24">
        <v>7</v>
      </c>
      <c r="E49" s="25">
        <v>77.777799999999999</v>
      </c>
      <c r="F49" s="26">
        <v>0</v>
      </c>
      <c r="G49" s="25">
        <v>0</v>
      </c>
      <c r="H49" s="26">
        <v>0</v>
      </c>
      <c r="I49" s="25">
        <v>0</v>
      </c>
      <c r="J49" s="26">
        <v>0</v>
      </c>
      <c r="K49" s="25">
        <v>0</v>
      </c>
      <c r="L49" s="45">
        <v>2</v>
      </c>
      <c r="M49" s="25">
        <v>22.222200000000001</v>
      </c>
      <c r="N49" s="45">
        <v>0</v>
      </c>
      <c r="O49" s="25">
        <v>0</v>
      </c>
      <c r="P49" s="27">
        <v>0</v>
      </c>
      <c r="Q49" s="28">
        <v>0</v>
      </c>
      <c r="R49" s="46">
        <v>1</v>
      </c>
      <c r="S49" s="28">
        <v>11.1111</v>
      </c>
      <c r="T49" s="46">
        <v>0</v>
      </c>
      <c r="U49" s="30">
        <v>0</v>
      </c>
      <c r="V49" s="46">
        <v>0</v>
      </c>
      <c r="W49" s="30">
        <v>0</v>
      </c>
      <c r="X49" s="31">
        <v>37</v>
      </c>
      <c r="Y49" s="32">
        <v>100</v>
      </c>
    </row>
    <row r="50" spans="1:25" s="33" customFormat="1" ht="15" customHeight="1" x14ac:dyDescent="0.2">
      <c r="A50" s="21" t="s">
        <v>19</v>
      </c>
      <c r="B50" s="34" t="s">
        <v>62</v>
      </c>
      <c r="C50" s="35">
        <v>207</v>
      </c>
      <c r="D50" s="36">
        <v>0</v>
      </c>
      <c r="E50" s="37">
        <v>0</v>
      </c>
      <c r="F50" s="38">
        <v>2</v>
      </c>
      <c r="G50" s="37">
        <v>0.96619999999999995</v>
      </c>
      <c r="H50" s="47">
        <v>21</v>
      </c>
      <c r="I50" s="37">
        <v>10.1449</v>
      </c>
      <c r="J50" s="38">
        <v>53</v>
      </c>
      <c r="K50" s="37">
        <v>25.603899999999999</v>
      </c>
      <c r="L50" s="38">
        <v>129</v>
      </c>
      <c r="M50" s="37">
        <v>62.318800000000003</v>
      </c>
      <c r="N50" s="47">
        <v>0</v>
      </c>
      <c r="O50" s="37">
        <v>0</v>
      </c>
      <c r="P50" s="50">
        <v>2</v>
      </c>
      <c r="Q50" s="40">
        <v>0.96619999999999995</v>
      </c>
      <c r="R50" s="36">
        <v>52</v>
      </c>
      <c r="S50" s="40">
        <v>25.120799999999999</v>
      </c>
      <c r="T50" s="36">
        <v>2</v>
      </c>
      <c r="U50" s="41">
        <v>0.96619999999999995</v>
      </c>
      <c r="V50" s="36">
        <v>23</v>
      </c>
      <c r="W50" s="41">
        <v>11.1111</v>
      </c>
      <c r="X50" s="42">
        <v>128</v>
      </c>
      <c r="Y50" s="43">
        <v>100</v>
      </c>
    </row>
    <row r="51" spans="1:25" s="33" customFormat="1" ht="15" customHeight="1" x14ac:dyDescent="0.2">
      <c r="A51" s="21" t="s">
        <v>19</v>
      </c>
      <c r="B51" s="44" t="s">
        <v>63</v>
      </c>
      <c r="C51" s="23">
        <v>2489</v>
      </c>
      <c r="D51" s="24">
        <v>15</v>
      </c>
      <c r="E51" s="25">
        <v>0.60270000000000001</v>
      </c>
      <c r="F51" s="45">
        <v>47</v>
      </c>
      <c r="G51" s="25">
        <v>1.8883000000000001</v>
      </c>
      <c r="H51" s="26">
        <v>1459</v>
      </c>
      <c r="I51" s="25">
        <v>58.617899999999999</v>
      </c>
      <c r="J51" s="26">
        <v>438</v>
      </c>
      <c r="K51" s="25">
        <v>17.5974</v>
      </c>
      <c r="L51" s="26">
        <v>471</v>
      </c>
      <c r="M51" s="25">
        <v>18.923300000000001</v>
      </c>
      <c r="N51" s="45">
        <v>4</v>
      </c>
      <c r="O51" s="25">
        <v>0.16070000000000001</v>
      </c>
      <c r="P51" s="27">
        <v>55</v>
      </c>
      <c r="Q51" s="28">
        <v>2.2097000000000002</v>
      </c>
      <c r="R51" s="24">
        <v>327</v>
      </c>
      <c r="S51" s="28">
        <v>13.1378</v>
      </c>
      <c r="T51" s="24">
        <v>379</v>
      </c>
      <c r="U51" s="30">
        <v>15.227</v>
      </c>
      <c r="V51" s="24">
        <v>756</v>
      </c>
      <c r="W51" s="30">
        <v>30.3736</v>
      </c>
      <c r="X51" s="31">
        <v>1029</v>
      </c>
      <c r="Y51" s="32">
        <v>100</v>
      </c>
    </row>
    <row r="52" spans="1:25" s="33" customFormat="1" ht="15" customHeight="1" x14ac:dyDescent="0.2">
      <c r="A52" s="21" t="s">
        <v>19</v>
      </c>
      <c r="B52" s="34" t="s">
        <v>64</v>
      </c>
      <c r="C52" s="35">
        <v>22</v>
      </c>
      <c r="D52" s="48">
        <v>0</v>
      </c>
      <c r="E52" s="37">
        <v>0</v>
      </c>
      <c r="F52" s="38">
        <v>1</v>
      </c>
      <c r="G52" s="37">
        <v>4.5454999999999997</v>
      </c>
      <c r="H52" s="47">
        <v>2</v>
      </c>
      <c r="I52" s="37">
        <v>9.0908999999999995</v>
      </c>
      <c r="J52" s="47">
        <v>0</v>
      </c>
      <c r="K52" s="37">
        <v>0</v>
      </c>
      <c r="L52" s="38">
        <v>18</v>
      </c>
      <c r="M52" s="37">
        <v>81.818200000000004</v>
      </c>
      <c r="N52" s="47">
        <v>1</v>
      </c>
      <c r="O52" s="37">
        <v>4.5454999999999997</v>
      </c>
      <c r="P52" s="39">
        <v>0</v>
      </c>
      <c r="Q52" s="40">
        <v>0</v>
      </c>
      <c r="R52" s="36">
        <v>7</v>
      </c>
      <c r="S52" s="40">
        <v>31.818200000000001</v>
      </c>
      <c r="T52" s="36">
        <v>0</v>
      </c>
      <c r="U52" s="41">
        <v>0</v>
      </c>
      <c r="V52" s="36">
        <v>1</v>
      </c>
      <c r="W52" s="41">
        <v>4.5454999999999997</v>
      </c>
      <c r="X52" s="42">
        <v>18</v>
      </c>
      <c r="Y52" s="43">
        <v>100</v>
      </c>
    </row>
    <row r="53" spans="1:25" s="33" customFormat="1" ht="15" customHeight="1" x14ac:dyDescent="0.2">
      <c r="A53" s="21" t="s">
        <v>19</v>
      </c>
      <c r="B53" s="44" t="s">
        <v>65</v>
      </c>
      <c r="C53" s="72">
        <v>6</v>
      </c>
      <c r="D53" s="46">
        <v>0</v>
      </c>
      <c r="E53" s="25">
        <v>0</v>
      </c>
      <c r="F53" s="26">
        <v>1</v>
      </c>
      <c r="G53" s="25">
        <v>16.666699999999999</v>
      </c>
      <c r="H53" s="45">
        <v>0</v>
      </c>
      <c r="I53" s="25">
        <v>0</v>
      </c>
      <c r="J53" s="26">
        <v>1</v>
      </c>
      <c r="K53" s="25">
        <v>16.666699999999999</v>
      </c>
      <c r="L53" s="45">
        <v>4</v>
      </c>
      <c r="M53" s="25">
        <v>66.666700000000006</v>
      </c>
      <c r="N53" s="45">
        <v>0</v>
      </c>
      <c r="O53" s="25">
        <v>0</v>
      </c>
      <c r="P53" s="27">
        <v>0</v>
      </c>
      <c r="Q53" s="28">
        <v>0</v>
      </c>
      <c r="R53" s="46">
        <v>1</v>
      </c>
      <c r="S53" s="28">
        <v>16.666699999999999</v>
      </c>
      <c r="T53" s="24">
        <v>1</v>
      </c>
      <c r="U53" s="30">
        <v>16.666699999999999</v>
      </c>
      <c r="V53" s="24">
        <v>3</v>
      </c>
      <c r="W53" s="30">
        <v>50</v>
      </c>
      <c r="X53" s="31">
        <v>6</v>
      </c>
      <c r="Y53" s="32">
        <v>100</v>
      </c>
    </row>
    <row r="54" spans="1:25" s="33" customFormat="1" ht="15" customHeight="1" x14ac:dyDescent="0.2">
      <c r="A54" s="21" t="s">
        <v>19</v>
      </c>
      <c r="B54" s="34" t="s">
        <v>66</v>
      </c>
      <c r="C54" s="35">
        <v>137</v>
      </c>
      <c r="D54" s="48">
        <v>0</v>
      </c>
      <c r="E54" s="37">
        <v>0</v>
      </c>
      <c r="F54" s="38">
        <v>2</v>
      </c>
      <c r="G54" s="52">
        <v>1.4599</v>
      </c>
      <c r="H54" s="47">
        <v>8</v>
      </c>
      <c r="I54" s="52">
        <v>5.8394000000000004</v>
      </c>
      <c r="J54" s="38">
        <v>54</v>
      </c>
      <c r="K54" s="37">
        <v>39.4161</v>
      </c>
      <c r="L54" s="38">
        <v>61</v>
      </c>
      <c r="M54" s="37">
        <v>44.525500000000001</v>
      </c>
      <c r="N54" s="38">
        <v>0</v>
      </c>
      <c r="O54" s="37">
        <v>0</v>
      </c>
      <c r="P54" s="50">
        <v>12</v>
      </c>
      <c r="Q54" s="40">
        <v>8.7591000000000001</v>
      </c>
      <c r="R54" s="36">
        <v>58</v>
      </c>
      <c r="S54" s="40">
        <v>42.335799999999999</v>
      </c>
      <c r="T54" s="48">
        <v>0</v>
      </c>
      <c r="U54" s="41">
        <v>0</v>
      </c>
      <c r="V54" s="48">
        <v>8</v>
      </c>
      <c r="W54" s="41">
        <v>5.8394000000000004</v>
      </c>
      <c r="X54" s="42">
        <v>109</v>
      </c>
      <c r="Y54" s="43">
        <v>100</v>
      </c>
    </row>
    <row r="55" spans="1:25" s="33" customFormat="1" ht="15" customHeight="1" x14ac:dyDescent="0.2">
      <c r="A55" s="21" t="s">
        <v>19</v>
      </c>
      <c r="B55" s="44" t="s">
        <v>67</v>
      </c>
      <c r="C55" s="23">
        <v>88</v>
      </c>
      <c r="D55" s="24">
        <v>4</v>
      </c>
      <c r="E55" s="25">
        <v>4.5454999999999997</v>
      </c>
      <c r="F55" s="26">
        <v>4</v>
      </c>
      <c r="G55" s="25">
        <v>4.5454999999999997</v>
      </c>
      <c r="H55" s="45">
        <v>26</v>
      </c>
      <c r="I55" s="25">
        <v>29.545500000000001</v>
      </c>
      <c r="J55" s="45">
        <v>0</v>
      </c>
      <c r="K55" s="25">
        <v>0</v>
      </c>
      <c r="L55" s="26">
        <v>49</v>
      </c>
      <c r="M55" s="25">
        <v>55.681800000000003</v>
      </c>
      <c r="N55" s="26">
        <v>0</v>
      </c>
      <c r="O55" s="25">
        <v>0</v>
      </c>
      <c r="P55" s="49">
        <v>5</v>
      </c>
      <c r="Q55" s="28">
        <v>5.6818</v>
      </c>
      <c r="R55" s="24">
        <v>38</v>
      </c>
      <c r="S55" s="28">
        <v>43.181800000000003</v>
      </c>
      <c r="T55" s="46">
        <v>6</v>
      </c>
      <c r="U55" s="30">
        <v>6.8182</v>
      </c>
      <c r="V55" s="46">
        <v>12</v>
      </c>
      <c r="W55" s="30">
        <v>13.6364</v>
      </c>
      <c r="X55" s="31">
        <v>58</v>
      </c>
      <c r="Y55" s="32">
        <v>100</v>
      </c>
    </row>
    <row r="56" spans="1:25" s="33" customFormat="1" ht="15" customHeight="1" x14ac:dyDescent="0.2">
      <c r="A56" s="21" t="s">
        <v>19</v>
      </c>
      <c r="B56" s="34" t="s">
        <v>68</v>
      </c>
      <c r="C56" s="35">
        <v>47</v>
      </c>
      <c r="D56" s="36">
        <v>0</v>
      </c>
      <c r="E56" s="37">
        <v>0</v>
      </c>
      <c r="F56" s="38">
        <v>0</v>
      </c>
      <c r="G56" s="37">
        <v>0</v>
      </c>
      <c r="H56" s="38">
        <v>1</v>
      </c>
      <c r="I56" s="37">
        <v>2.1276999999999999</v>
      </c>
      <c r="J56" s="47">
        <v>4</v>
      </c>
      <c r="K56" s="37">
        <v>8.5106000000000002</v>
      </c>
      <c r="L56" s="38">
        <v>42</v>
      </c>
      <c r="M56" s="37">
        <v>89.361699999999999</v>
      </c>
      <c r="N56" s="47">
        <v>0</v>
      </c>
      <c r="O56" s="37">
        <v>0</v>
      </c>
      <c r="P56" s="39">
        <v>0</v>
      </c>
      <c r="Q56" s="40">
        <v>0</v>
      </c>
      <c r="R56" s="48">
        <v>9</v>
      </c>
      <c r="S56" s="40">
        <v>19.148900000000001</v>
      </c>
      <c r="T56" s="48">
        <v>1</v>
      </c>
      <c r="U56" s="41">
        <v>2.1276999999999999</v>
      </c>
      <c r="V56" s="48">
        <v>0</v>
      </c>
      <c r="W56" s="41">
        <v>0</v>
      </c>
      <c r="X56" s="42">
        <v>33</v>
      </c>
      <c r="Y56" s="43">
        <v>100</v>
      </c>
    </row>
    <row r="57" spans="1:25" s="33" customFormat="1" ht="15" customHeight="1" x14ac:dyDescent="0.2">
      <c r="A57" s="21" t="s">
        <v>19</v>
      </c>
      <c r="B57" s="44" t="s">
        <v>69</v>
      </c>
      <c r="C57" s="23">
        <v>46</v>
      </c>
      <c r="D57" s="24">
        <v>0</v>
      </c>
      <c r="E57" s="25">
        <v>0</v>
      </c>
      <c r="F57" s="45">
        <v>3</v>
      </c>
      <c r="G57" s="25">
        <v>6.5217000000000001</v>
      </c>
      <c r="H57" s="26">
        <v>3</v>
      </c>
      <c r="I57" s="25">
        <v>6.5217000000000001</v>
      </c>
      <c r="J57" s="26">
        <v>17</v>
      </c>
      <c r="K57" s="25">
        <v>36.956499999999998</v>
      </c>
      <c r="L57" s="26">
        <v>22</v>
      </c>
      <c r="M57" s="25">
        <v>47.826099999999997</v>
      </c>
      <c r="N57" s="26">
        <v>0</v>
      </c>
      <c r="O57" s="25">
        <v>0</v>
      </c>
      <c r="P57" s="49">
        <v>1</v>
      </c>
      <c r="Q57" s="28">
        <v>2.1739000000000002</v>
      </c>
      <c r="R57" s="46">
        <v>19</v>
      </c>
      <c r="S57" s="28">
        <v>41.304299999999998</v>
      </c>
      <c r="T57" s="46">
        <v>0</v>
      </c>
      <c r="U57" s="30">
        <v>0</v>
      </c>
      <c r="V57" s="46">
        <v>4</v>
      </c>
      <c r="W57" s="30">
        <v>8.6957000000000004</v>
      </c>
      <c r="X57" s="31">
        <v>41</v>
      </c>
      <c r="Y57" s="32">
        <v>100</v>
      </c>
    </row>
    <row r="58" spans="1:25" s="33" customFormat="1" ht="15" customHeight="1" thickBot="1" x14ac:dyDescent="0.25">
      <c r="A58" s="21" t="s">
        <v>19</v>
      </c>
      <c r="B58" s="53" t="s">
        <v>70</v>
      </c>
      <c r="C58" s="73">
        <v>5</v>
      </c>
      <c r="D58" s="71">
        <v>2</v>
      </c>
      <c r="E58" s="55">
        <v>40</v>
      </c>
      <c r="F58" s="56">
        <v>0</v>
      </c>
      <c r="G58" s="55">
        <v>0</v>
      </c>
      <c r="H58" s="57">
        <v>1</v>
      </c>
      <c r="I58" s="55">
        <v>20</v>
      </c>
      <c r="J58" s="56">
        <v>0</v>
      </c>
      <c r="K58" s="55">
        <v>0</v>
      </c>
      <c r="L58" s="56">
        <v>2</v>
      </c>
      <c r="M58" s="55">
        <v>40</v>
      </c>
      <c r="N58" s="56">
        <v>0</v>
      </c>
      <c r="O58" s="55">
        <v>0</v>
      </c>
      <c r="P58" s="58">
        <v>0</v>
      </c>
      <c r="Q58" s="59">
        <v>0</v>
      </c>
      <c r="R58" s="54">
        <v>1</v>
      </c>
      <c r="S58" s="59">
        <v>20</v>
      </c>
      <c r="T58" s="54">
        <v>0</v>
      </c>
      <c r="U58" s="60">
        <v>0</v>
      </c>
      <c r="V58" s="54">
        <v>0</v>
      </c>
      <c r="W58" s="60">
        <v>0</v>
      </c>
      <c r="X58" s="61">
        <v>5</v>
      </c>
      <c r="Y58" s="62">
        <v>100</v>
      </c>
    </row>
    <row r="59" spans="1:25" s="65" customFormat="1" ht="15" customHeight="1" x14ac:dyDescent="0.2">
      <c r="A59" s="67"/>
      <c r="B59" s="68"/>
      <c r="C59" s="64"/>
      <c r="D59" s="64"/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9"/>
      <c r="W59" s="70"/>
      <c r="X59" s="64"/>
      <c r="Y59" s="64"/>
    </row>
    <row r="60" spans="1:25" s="65" customFormat="1" ht="12.75" x14ac:dyDescent="0.2">
      <c r="A60" s="67"/>
      <c r="B60" s="75" t="str">
        <f>CONCATENATE("NOTE: Table reads (for US Totals):  Of all ",IF(ISTEXT(C7),LEFT(C7,3),TEXT(C7,"#,##0"))," public school students ",LOWER(A7),", ",IF(ISTEXT(D7),LEFT(D7,3),TEXT(D7,"#,##0"))," (", TEXT(E7,"0.0"),"%) were American Indian or Alaska Native, ",IF(ISTEXT(R7),LEFT(R7,3),TEXT(R7,"#,##0"))," (",TEXT(S7,"0.0"),"%) were students with disabilities served under the Individuals with Disabilities Education Act (IDEA), and ",IF(ISTEXT(T7),LEFT(T7,3),TEXT(T7,"#,##0"))," (",TEXT(U7,"0.0"),"%) were students with disabilities served solely under Section 504 of the Rehabilitation Act of 1973.")</f>
        <v>NOTE: Table reads (for US Totals):  Of all 13,151 public school students retained in grade 5, 150 (1.1%) were American Indian or Alaska Native, 2,753 (20.9%) were students with disabilities served under the Individuals with Disabilities Education Act (IDEA), and 740 (5.6%) were students with disabilities served solely under Section 504 of the Rehabilitation Act of 1973.</v>
      </c>
      <c r="C60" s="75"/>
      <c r="D60" s="75"/>
      <c r="E60" s="75"/>
      <c r="F60" s="75"/>
      <c r="G60" s="75"/>
      <c r="H60" s="75"/>
      <c r="I60" s="75"/>
      <c r="J60" s="75"/>
      <c r="K60" s="75"/>
      <c r="L60" s="75"/>
      <c r="M60" s="75"/>
      <c r="N60" s="75"/>
      <c r="O60" s="75"/>
      <c r="P60" s="75"/>
      <c r="Q60" s="75"/>
      <c r="R60" s="75"/>
      <c r="S60" s="75"/>
      <c r="T60" s="75"/>
      <c r="U60" s="75"/>
      <c r="V60" s="75"/>
      <c r="W60" s="75"/>
      <c r="X60" s="75"/>
      <c r="Y60" s="75"/>
    </row>
    <row r="61" spans="1:25" s="65" customFormat="1" ht="14.1" customHeight="1" x14ac:dyDescent="0.2">
      <c r="B61" s="74" t="s">
        <v>71</v>
      </c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  <c r="O61" s="74"/>
      <c r="P61" s="74"/>
      <c r="Q61" s="74"/>
      <c r="R61" s="74"/>
      <c r="S61" s="74"/>
      <c r="T61" s="74"/>
      <c r="U61" s="74"/>
      <c r="V61" s="74"/>
      <c r="W61" s="74"/>
      <c r="X61" s="64"/>
      <c r="Y61" s="63"/>
    </row>
    <row r="62" spans="1:25" s="65" customFormat="1" ht="15" customHeight="1" x14ac:dyDescent="0.2">
      <c r="A62" s="67"/>
      <c r="B62" s="74" t="s">
        <v>72</v>
      </c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  <c r="O62" s="74"/>
      <c r="P62" s="74"/>
      <c r="Q62" s="74"/>
      <c r="R62" s="74"/>
      <c r="S62" s="74"/>
      <c r="T62" s="74"/>
      <c r="U62" s="74"/>
      <c r="V62" s="74"/>
      <c r="W62" s="74"/>
      <c r="X62" s="64"/>
      <c r="Y62" s="64"/>
    </row>
  </sheetData>
  <sortState ref="B8:Y58">
    <sortCondition ref="B8:B58"/>
  </sortState>
  <mergeCells count="19">
    <mergeCell ref="D4:Q4"/>
    <mergeCell ref="R4:S5"/>
    <mergeCell ref="T4:U5"/>
    <mergeCell ref="B61:W61"/>
    <mergeCell ref="B62:W62"/>
    <mergeCell ref="B60:Y60"/>
    <mergeCell ref="B2:Y2"/>
    <mergeCell ref="X4:X5"/>
    <mergeCell ref="Y4:Y5"/>
    <mergeCell ref="D5:E5"/>
    <mergeCell ref="F5:G5"/>
    <mergeCell ref="H5:I5"/>
    <mergeCell ref="J5:K5"/>
    <mergeCell ref="L5:M5"/>
    <mergeCell ref="N5:O5"/>
    <mergeCell ref="P5:Q5"/>
    <mergeCell ref="V4:W5"/>
    <mergeCell ref="B4:B5"/>
    <mergeCell ref="C4:C5"/>
  </mergeCells>
  <phoneticPr fontId="15" type="noConversion"/>
  <printOptions horizontalCentered="1"/>
  <pageMargins left="0.5" right="0.5" top="1" bottom="1" header="0.5" footer="0.5"/>
  <pageSetup paperSize="3" scale="62" orientation="landscape" horizontalDpi="4294967292" verticalDpi="429496729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Y62"/>
  <sheetViews>
    <sheetView showGridLines="0" zoomScale="80" zoomScaleNormal="80" workbookViewId="0"/>
  </sheetViews>
  <sheetFormatPr defaultColWidth="12.1640625" defaultRowHeight="15" customHeight="1" x14ac:dyDescent="0.2"/>
  <cols>
    <col min="1" max="1" width="3" style="10" customWidth="1"/>
    <col min="2" max="2" width="22" style="1" customWidth="1"/>
    <col min="3" max="21" width="15" style="1" customWidth="1"/>
    <col min="22" max="22" width="15" style="5" customWidth="1"/>
    <col min="23" max="23" width="15" style="6" customWidth="1"/>
    <col min="24" max="25" width="15" style="1" customWidth="1"/>
    <col min="26" max="16384" width="12.1640625" style="7"/>
  </cols>
  <sheetData>
    <row r="2" spans="1:25" s="2" customFormat="1" ht="15" customHeight="1" x14ac:dyDescent="0.25">
      <c r="A2" s="9"/>
      <c r="B2" s="76" t="str">
        <f>CONCATENATE("Number and percentage of public school male students ", LOWER(A7), ", by race/ethnicity, disability status, and English proficiency, by state: School Year 2015-16")</f>
        <v>Number and percentage of public school male students retained in grade 5, by race/ethnicity, disability status, and English proficiency, by state: School Year 2015-16</v>
      </c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</row>
    <row r="3" spans="1:25" s="1" customFormat="1" ht="15" customHeight="1" thickBot="1" x14ac:dyDescent="0.3">
      <c r="A3" s="8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5"/>
      <c r="X3" s="4"/>
      <c r="Y3" s="4"/>
    </row>
    <row r="4" spans="1:25" s="12" customFormat="1" ht="24.95" customHeight="1" x14ac:dyDescent="0.2">
      <c r="A4" s="11"/>
      <c r="B4" s="90" t="s">
        <v>0</v>
      </c>
      <c r="C4" s="92" t="s">
        <v>11</v>
      </c>
      <c r="D4" s="94" t="s">
        <v>10</v>
      </c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6"/>
      <c r="R4" s="86" t="s">
        <v>12</v>
      </c>
      <c r="S4" s="87"/>
      <c r="T4" s="86" t="s">
        <v>13</v>
      </c>
      <c r="U4" s="87"/>
      <c r="V4" s="86" t="s">
        <v>14</v>
      </c>
      <c r="W4" s="87"/>
      <c r="X4" s="77" t="s">
        <v>17</v>
      </c>
      <c r="Y4" s="79" t="s">
        <v>15</v>
      </c>
    </row>
    <row r="5" spans="1:25" s="12" customFormat="1" ht="24.95" customHeight="1" x14ac:dyDescent="0.2">
      <c r="A5" s="11"/>
      <c r="B5" s="91"/>
      <c r="C5" s="93"/>
      <c r="D5" s="81" t="s">
        <v>1</v>
      </c>
      <c r="E5" s="82"/>
      <c r="F5" s="83" t="s">
        <v>2</v>
      </c>
      <c r="G5" s="82"/>
      <c r="H5" s="84" t="s">
        <v>3</v>
      </c>
      <c r="I5" s="82"/>
      <c r="J5" s="84" t="s">
        <v>4</v>
      </c>
      <c r="K5" s="82"/>
      <c r="L5" s="84" t="s">
        <v>5</v>
      </c>
      <c r="M5" s="82"/>
      <c r="N5" s="84" t="s">
        <v>6</v>
      </c>
      <c r="O5" s="82"/>
      <c r="P5" s="84" t="s">
        <v>7</v>
      </c>
      <c r="Q5" s="85"/>
      <c r="R5" s="88"/>
      <c r="S5" s="89"/>
      <c r="T5" s="88"/>
      <c r="U5" s="89"/>
      <c r="V5" s="88"/>
      <c r="W5" s="89"/>
      <c r="X5" s="78"/>
      <c r="Y5" s="80"/>
    </row>
    <row r="6" spans="1:25" s="12" customFormat="1" ht="15" customHeight="1" thickBot="1" x14ac:dyDescent="0.25">
      <c r="A6" s="11"/>
      <c r="B6" s="13"/>
      <c r="C6" s="66"/>
      <c r="D6" s="14" t="s">
        <v>8</v>
      </c>
      <c r="E6" s="15" t="s">
        <v>16</v>
      </c>
      <c r="F6" s="16" t="s">
        <v>8</v>
      </c>
      <c r="G6" s="15" t="s">
        <v>16</v>
      </c>
      <c r="H6" s="16" t="s">
        <v>8</v>
      </c>
      <c r="I6" s="15" t="s">
        <v>16</v>
      </c>
      <c r="J6" s="16" t="s">
        <v>8</v>
      </c>
      <c r="K6" s="15" t="s">
        <v>16</v>
      </c>
      <c r="L6" s="16" t="s">
        <v>8</v>
      </c>
      <c r="M6" s="15" t="s">
        <v>16</v>
      </c>
      <c r="N6" s="16" t="s">
        <v>8</v>
      </c>
      <c r="O6" s="15" t="s">
        <v>16</v>
      </c>
      <c r="P6" s="16" t="s">
        <v>8</v>
      </c>
      <c r="Q6" s="17" t="s">
        <v>16</v>
      </c>
      <c r="R6" s="14" t="s">
        <v>8</v>
      </c>
      <c r="S6" s="18" t="s">
        <v>9</v>
      </c>
      <c r="T6" s="14" t="s">
        <v>8</v>
      </c>
      <c r="U6" s="18" t="s">
        <v>9</v>
      </c>
      <c r="V6" s="16" t="s">
        <v>8</v>
      </c>
      <c r="W6" s="18" t="s">
        <v>9</v>
      </c>
      <c r="X6" s="19"/>
      <c r="Y6" s="20"/>
    </row>
    <row r="7" spans="1:25" s="33" customFormat="1" ht="15" customHeight="1" x14ac:dyDescent="0.2">
      <c r="A7" s="21" t="s">
        <v>19</v>
      </c>
      <c r="B7" s="22" t="s">
        <v>18</v>
      </c>
      <c r="C7" s="23">
        <v>8027</v>
      </c>
      <c r="D7" s="24">
        <v>94</v>
      </c>
      <c r="E7" s="25">
        <v>1.171</v>
      </c>
      <c r="F7" s="26">
        <v>135</v>
      </c>
      <c r="G7" s="25">
        <v>1.6818</v>
      </c>
      <c r="H7" s="26">
        <v>2196</v>
      </c>
      <c r="I7" s="25">
        <v>27.357700000000001</v>
      </c>
      <c r="J7" s="26">
        <v>2770</v>
      </c>
      <c r="K7" s="25">
        <v>34.508499999999998</v>
      </c>
      <c r="L7" s="26">
        <v>2583</v>
      </c>
      <c r="M7" s="25">
        <v>32.179000000000002</v>
      </c>
      <c r="N7" s="45">
        <v>32</v>
      </c>
      <c r="O7" s="25">
        <v>0.3987</v>
      </c>
      <c r="P7" s="27">
        <v>217</v>
      </c>
      <c r="Q7" s="28">
        <v>2.7033999999999998</v>
      </c>
      <c r="R7" s="29">
        <v>1807</v>
      </c>
      <c r="S7" s="28">
        <v>22.511500000000002</v>
      </c>
      <c r="T7" s="29">
        <v>504</v>
      </c>
      <c r="U7" s="30">
        <v>6.2788000000000004</v>
      </c>
      <c r="V7" s="29">
        <v>1288</v>
      </c>
      <c r="W7" s="30">
        <v>16.0458</v>
      </c>
      <c r="X7" s="31">
        <v>6410</v>
      </c>
      <c r="Y7" s="32">
        <v>100</v>
      </c>
    </row>
    <row r="8" spans="1:25" s="33" customFormat="1" ht="15" customHeight="1" x14ac:dyDescent="0.2">
      <c r="A8" s="21" t="s">
        <v>19</v>
      </c>
      <c r="B8" s="34" t="s">
        <v>21</v>
      </c>
      <c r="C8" s="35">
        <v>276</v>
      </c>
      <c r="D8" s="36">
        <v>6</v>
      </c>
      <c r="E8" s="37">
        <v>2.1739999999999999</v>
      </c>
      <c r="F8" s="38">
        <v>0</v>
      </c>
      <c r="G8" s="37">
        <v>0</v>
      </c>
      <c r="H8" s="47">
        <v>9</v>
      </c>
      <c r="I8" s="37">
        <v>3.2608999999999999</v>
      </c>
      <c r="J8" s="38">
        <v>106</v>
      </c>
      <c r="K8" s="37">
        <v>38.405799999999999</v>
      </c>
      <c r="L8" s="38">
        <v>148</v>
      </c>
      <c r="M8" s="37">
        <v>53.622999999999998</v>
      </c>
      <c r="N8" s="38">
        <v>0</v>
      </c>
      <c r="O8" s="37">
        <v>0</v>
      </c>
      <c r="P8" s="50">
        <v>7</v>
      </c>
      <c r="Q8" s="40">
        <v>2.5362</v>
      </c>
      <c r="R8" s="36">
        <v>46</v>
      </c>
      <c r="S8" s="40">
        <v>16.666699999999999</v>
      </c>
      <c r="T8" s="48">
        <v>4</v>
      </c>
      <c r="U8" s="41">
        <v>1.4493</v>
      </c>
      <c r="V8" s="48">
        <v>9</v>
      </c>
      <c r="W8" s="41">
        <v>3.2608999999999999</v>
      </c>
      <c r="X8" s="42">
        <v>167</v>
      </c>
      <c r="Y8" s="43">
        <v>100</v>
      </c>
    </row>
    <row r="9" spans="1:25" s="33" customFormat="1" ht="15" customHeight="1" x14ac:dyDescent="0.2">
      <c r="A9" s="21" t="s">
        <v>19</v>
      </c>
      <c r="B9" s="44" t="s">
        <v>20</v>
      </c>
      <c r="C9" s="23">
        <v>7</v>
      </c>
      <c r="D9" s="24">
        <v>6</v>
      </c>
      <c r="E9" s="25">
        <v>85.713999999999999</v>
      </c>
      <c r="F9" s="26">
        <v>0</v>
      </c>
      <c r="G9" s="25">
        <v>0</v>
      </c>
      <c r="H9" s="26">
        <v>0</v>
      </c>
      <c r="I9" s="25">
        <v>0</v>
      </c>
      <c r="J9" s="45">
        <v>0</v>
      </c>
      <c r="K9" s="25">
        <v>0</v>
      </c>
      <c r="L9" s="45">
        <v>1</v>
      </c>
      <c r="M9" s="25">
        <v>14.286</v>
      </c>
      <c r="N9" s="26">
        <v>0</v>
      </c>
      <c r="O9" s="25">
        <v>0</v>
      </c>
      <c r="P9" s="49">
        <v>0</v>
      </c>
      <c r="Q9" s="28">
        <v>0</v>
      </c>
      <c r="R9" s="46">
        <v>1</v>
      </c>
      <c r="S9" s="28">
        <v>14.2857</v>
      </c>
      <c r="T9" s="46">
        <v>0</v>
      </c>
      <c r="U9" s="30">
        <v>0</v>
      </c>
      <c r="V9" s="46">
        <v>4</v>
      </c>
      <c r="W9" s="30">
        <v>57.142899999999997</v>
      </c>
      <c r="X9" s="31">
        <v>9</v>
      </c>
      <c r="Y9" s="32">
        <v>100</v>
      </c>
    </row>
    <row r="10" spans="1:25" s="33" customFormat="1" ht="15" customHeight="1" x14ac:dyDescent="0.2">
      <c r="A10" s="21" t="s">
        <v>19</v>
      </c>
      <c r="B10" s="34" t="s">
        <v>23</v>
      </c>
      <c r="C10" s="35">
        <v>190</v>
      </c>
      <c r="D10" s="48">
        <v>14</v>
      </c>
      <c r="E10" s="37">
        <v>7.3680000000000003</v>
      </c>
      <c r="F10" s="38">
        <v>4</v>
      </c>
      <c r="G10" s="37">
        <v>2.1053000000000002</v>
      </c>
      <c r="H10" s="47">
        <v>72</v>
      </c>
      <c r="I10" s="37">
        <v>37.8947</v>
      </c>
      <c r="J10" s="38">
        <v>14</v>
      </c>
      <c r="K10" s="37">
        <v>7.3684000000000003</v>
      </c>
      <c r="L10" s="47">
        <v>72</v>
      </c>
      <c r="M10" s="37">
        <v>37.895000000000003</v>
      </c>
      <c r="N10" s="47">
        <v>2</v>
      </c>
      <c r="O10" s="37">
        <v>1.0526</v>
      </c>
      <c r="P10" s="39">
        <v>12</v>
      </c>
      <c r="Q10" s="40">
        <v>6.3158000000000003</v>
      </c>
      <c r="R10" s="48">
        <v>40</v>
      </c>
      <c r="S10" s="40">
        <v>21.052600000000002</v>
      </c>
      <c r="T10" s="48">
        <v>3</v>
      </c>
      <c r="U10" s="41">
        <v>1.5789</v>
      </c>
      <c r="V10" s="48">
        <v>17</v>
      </c>
      <c r="W10" s="41">
        <v>8.9474</v>
      </c>
      <c r="X10" s="42">
        <v>139</v>
      </c>
      <c r="Y10" s="43">
        <v>100</v>
      </c>
    </row>
    <row r="11" spans="1:25" s="33" customFormat="1" ht="15" customHeight="1" x14ac:dyDescent="0.2">
      <c r="A11" s="21" t="s">
        <v>19</v>
      </c>
      <c r="B11" s="44" t="s">
        <v>22</v>
      </c>
      <c r="C11" s="23">
        <v>65</v>
      </c>
      <c r="D11" s="24">
        <v>0</v>
      </c>
      <c r="E11" s="25">
        <v>0</v>
      </c>
      <c r="F11" s="45">
        <v>0</v>
      </c>
      <c r="G11" s="25">
        <v>0</v>
      </c>
      <c r="H11" s="26">
        <v>11</v>
      </c>
      <c r="I11" s="25">
        <v>16.923100000000002</v>
      </c>
      <c r="J11" s="26">
        <v>17</v>
      </c>
      <c r="K11" s="25">
        <v>26.1538</v>
      </c>
      <c r="L11" s="26">
        <v>36</v>
      </c>
      <c r="M11" s="25">
        <v>55.384999999999998</v>
      </c>
      <c r="N11" s="26">
        <v>0</v>
      </c>
      <c r="O11" s="25">
        <v>0</v>
      </c>
      <c r="P11" s="49">
        <v>1</v>
      </c>
      <c r="Q11" s="28">
        <v>1.5385</v>
      </c>
      <c r="R11" s="46">
        <v>7</v>
      </c>
      <c r="S11" s="28">
        <v>10.7692</v>
      </c>
      <c r="T11" s="24">
        <v>2</v>
      </c>
      <c r="U11" s="30">
        <v>3.0769000000000002</v>
      </c>
      <c r="V11" s="24">
        <v>10</v>
      </c>
      <c r="W11" s="30">
        <v>15.384600000000001</v>
      </c>
      <c r="X11" s="31">
        <v>61</v>
      </c>
      <c r="Y11" s="32">
        <v>100</v>
      </c>
    </row>
    <row r="12" spans="1:25" s="33" customFormat="1" ht="15" customHeight="1" x14ac:dyDescent="0.2">
      <c r="A12" s="21" t="s">
        <v>19</v>
      </c>
      <c r="B12" s="34" t="s">
        <v>24</v>
      </c>
      <c r="C12" s="35">
        <v>212</v>
      </c>
      <c r="D12" s="36">
        <v>2</v>
      </c>
      <c r="E12" s="37">
        <v>0.94299999999999995</v>
      </c>
      <c r="F12" s="47">
        <v>13</v>
      </c>
      <c r="G12" s="37">
        <v>6.1321000000000003</v>
      </c>
      <c r="H12" s="38">
        <v>111</v>
      </c>
      <c r="I12" s="37">
        <v>52.358499999999999</v>
      </c>
      <c r="J12" s="38">
        <v>25</v>
      </c>
      <c r="K12" s="37">
        <v>11.7925</v>
      </c>
      <c r="L12" s="38">
        <v>52</v>
      </c>
      <c r="M12" s="37">
        <v>24.527999999999999</v>
      </c>
      <c r="N12" s="47">
        <v>1</v>
      </c>
      <c r="O12" s="37">
        <v>0.47170000000000001</v>
      </c>
      <c r="P12" s="50">
        <v>8</v>
      </c>
      <c r="Q12" s="40">
        <v>3.7736000000000001</v>
      </c>
      <c r="R12" s="48">
        <v>57</v>
      </c>
      <c r="S12" s="40">
        <v>26.886800000000001</v>
      </c>
      <c r="T12" s="36">
        <v>4</v>
      </c>
      <c r="U12" s="41">
        <v>1.8868</v>
      </c>
      <c r="V12" s="36">
        <v>76</v>
      </c>
      <c r="W12" s="41">
        <v>35.8491</v>
      </c>
      <c r="X12" s="42">
        <v>643</v>
      </c>
      <c r="Y12" s="43">
        <v>100</v>
      </c>
    </row>
    <row r="13" spans="1:25" s="33" customFormat="1" ht="15" customHeight="1" x14ac:dyDescent="0.2">
      <c r="A13" s="21" t="s">
        <v>19</v>
      </c>
      <c r="B13" s="44" t="s">
        <v>25</v>
      </c>
      <c r="C13" s="23">
        <v>103</v>
      </c>
      <c r="D13" s="24">
        <v>0</v>
      </c>
      <c r="E13" s="25">
        <v>0</v>
      </c>
      <c r="F13" s="45">
        <v>1</v>
      </c>
      <c r="G13" s="25">
        <v>0.97089999999999999</v>
      </c>
      <c r="H13" s="26">
        <v>51</v>
      </c>
      <c r="I13" s="25">
        <v>49.514600000000002</v>
      </c>
      <c r="J13" s="45">
        <v>8</v>
      </c>
      <c r="K13" s="25">
        <v>7.7670000000000003</v>
      </c>
      <c r="L13" s="26">
        <v>40</v>
      </c>
      <c r="M13" s="25">
        <v>38.835000000000001</v>
      </c>
      <c r="N13" s="26">
        <v>0</v>
      </c>
      <c r="O13" s="25">
        <v>0</v>
      </c>
      <c r="P13" s="27">
        <v>3</v>
      </c>
      <c r="Q13" s="28">
        <v>2.9125999999999999</v>
      </c>
      <c r="R13" s="24">
        <v>17</v>
      </c>
      <c r="S13" s="28">
        <v>16.504899999999999</v>
      </c>
      <c r="T13" s="46">
        <v>2</v>
      </c>
      <c r="U13" s="30">
        <v>1.9417</v>
      </c>
      <c r="V13" s="46">
        <v>27</v>
      </c>
      <c r="W13" s="30">
        <v>26.2136</v>
      </c>
      <c r="X13" s="31">
        <v>82</v>
      </c>
      <c r="Y13" s="32">
        <v>100</v>
      </c>
    </row>
    <row r="14" spans="1:25" s="33" customFormat="1" ht="15" customHeight="1" x14ac:dyDescent="0.2">
      <c r="A14" s="21" t="s">
        <v>19</v>
      </c>
      <c r="B14" s="34" t="s">
        <v>26</v>
      </c>
      <c r="C14" s="51">
        <v>36</v>
      </c>
      <c r="D14" s="36">
        <v>0</v>
      </c>
      <c r="E14" s="37">
        <v>0</v>
      </c>
      <c r="F14" s="38">
        <v>0</v>
      </c>
      <c r="G14" s="37">
        <v>0</v>
      </c>
      <c r="H14" s="47">
        <v>11</v>
      </c>
      <c r="I14" s="37">
        <v>30.555599999999998</v>
      </c>
      <c r="J14" s="47">
        <v>17</v>
      </c>
      <c r="K14" s="37">
        <v>47.222200000000001</v>
      </c>
      <c r="L14" s="47">
        <v>8</v>
      </c>
      <c r="M14" s="37">
        <v>22.222000000000001</v>
      </c>
      <c r="N14" s="38">
        <v>0</v>
      </c>
      <c r="O14" s="37">
        <v>0</v>
      </c>
      <c r="P14" s="39">
        <v>0</v>
      </c>
      <c r="Q14" s="40">
        <v>0</v>
      </c>
      <c r="R14" s="48">
        <v>8</v>
      </c>
      <c r="S14" s="40">
        <v>22.222200000000001</v>
      </c>
      <c r="T14" s="36">
        <v>0</v>
      </c>
      <c r="U14" s="41">
        <v>0</v>
      </c>
      <c r="V14" s="36">
        <v>4</v>
      </c>
      <c r="W14" s="41">
        <v>11.1111</v>
      </c>
      <c r="X14" s="42">
        <v>32</v>
      </c>
      <c r="Y14" s="43">
        <v>100</v>
      </c>
    </row>
    <row r="15" spans="1:25" s="33" customFormat="1" ht="15" customHeight="1" x14ac:dyDescent="0.2">
      <c r="A15" s="21" t="s">
        <v>19</v>
      </c>
      <c r="B15" s="44" t="s">
        <v>28</v>
      </c>
      <c r="C15" s="72">
        <v>16</v>
      </c>
      <c r="D15" s="24">
        <v>0</v>
      </c>
      <c r="E15" s="25">
        <v>0</v>
      </c>
      <c r="F15" s="26">
        <v>0</v>
      </c>
      <c r="G15" s="25">
        <v>0</v>
      </c>
      <c r="H15" s="26">
        <v>2</v>
      </c>
      <c r="I15" s="25">
        <v>12.5</v>
      </c>
      <c r="J15" s="45">
        <v>8</v>
      </c>
      <c r="K15" s="25">
        <v>50</v>
      </c>
      <c r="L15" s="26">
        <v>5</v>
      </c>
      <c r="M15" s="25">
        <v>31.25</v>
      </c>
      <c r="N15" s="45">
        <v>0</v>
      </c>
      <c r="O15" s="25">
        <v>0</v>
      </c>
      <c r="P15" s="27">
        <v>1</v>
      </c>
      <c r="Q15" s="28">
        <v>6.25</v>
      </c>
      <c r="R15" s="46">
        <v>1</v>
      </c>
      <c r="S15" s="28">
        <v>6.25</v>
      </c>
      <c r="T15" s="24">
        <v>1</v>
      </c>
      <c r="U15" s="30">
        <v>6.25</v>
      </c>
      <c r="V15" s="24">
        <v>0</v>
      </c>
      <c r="W15" s="30">
        <v>0</v>
      </c>
      <c r="X15" s="31">
        <v>16</v>
      </c>
      <c r="Y15" s="32">
        <v>100</v>
      </c>
    </row>
    <row r="16" spans="1:25" s="33" customFormat="1" ht="15" customHeight="1" x14ac:dyDescent="0.2">
      <c r="A16" s="21" t="s">
        <v>19</v>
      </c>
      <c r="B16" s="34" t="s">
        <v>27</v>
      </c>
      <c r="C16" s="51">
        <v>27</v>
      </c>
      <c r="D16" s="48">
        <v>0</v>
      </c>
      <c r="E16" s="37">
        <v>0</v>
      </c>
      <c r="F16" s="47">
        <v>0</v>
      </c>
      <c r="G16" s="37">
        <v>0</v>
      </c>
      <c r="H16" s="38">
        <v>2</v>
      </c>
      <c r="I16" s="37">
        <v>7.4074</v>
      </c>
      <c r="J16" s="47">
        <v>25</v>
      </c>
      <c r="K16" s="37">
        <v>92.592600000000004</v>
      </c>
      <c r="L16" s="38">
        <v>0</v>
      </c>
      <c r="M16" s="37">
        <v>0</v>
      </c>
      <c r="N16" s="47">
        <v>0</v>
      </c>
      <c r="O16" s="37">
        <v>0</v>
      </c>
      <c r="P16" s="39">
        <v>0</v>
      </c>
      <c r="Q16" s="40">
        <v>0</v>
      </c>
      <c r="R16" s="36">
        <v>5</v>
      </c>
      <c r="S16" s="40">
        <v>18.5185</v>
      </c>
      <c r="T16" s="36">
        <v>0</v>
      </c>
      <c r="U16" s="41">
        <v>0</v>
      </c>
      <c r="V16" s="36">
        <v>4</v>
      </c>
      <c r="W16" s="41">
        <v>14.8148</v>
      </c>
      <c r="X16" s="42">
        <v>24</v>
      </c>
      <c r="Y16" s="43">
        <v>100</v>
      </c>
    </row>
    <row r="17" spans="1:25" s="33" customFormat="1" ht="15" customHeight="1" x14ac:dyDescent="0.2">
      <c r="A17" s="21" t="s">
        <v>19</v>
      </c>
      <c r="B17" s="44" t="s">
        <v>29</v>
      </c>
      <c r="C17" s="23">
        <v>485</v>
      </c>
      <c r="D17" s="24">
        <v>2</v>
      </c>
      <c r="E17" s="25">
        <v>0.41199999999999998</v>
      </c>
      <c r="F17" s="45">
        <v>9</v>
      </c>
      <c r="G17" s="25">
        <v>1.8556999999999999</v>
      </c>
      <c r="H17" s="26">
        <v>136</v>
      </c>
      <c r="I17" s="25">
        <v>28.0412</v>
      </c>
      <c r="J17" s="45">
        <v>148</v>
      </c>
      <c r="K17" s="25">
        <v>30.515499999999999</v>
      </c>
      <c r="L17" s="45">
        <v>170</v>
      </c>
      <c r="M17" s="25">
        <v>35.052</v>
      </c>
      <c r="N17" s="45">
        <v>1</v>
      </c>
      <c r="O17" s="25">
        <v>0.20619999999999999</v>
      </c>
      <c r="P17" s="49">
        <v>19</v>
      </c>
      <c r="Q17" s="28">
        <v>3.9175</v>
      </c>
      <c r="R17" s="24">
        <v>137</v>
      </c>
      <c r="S17" s="28">
        <v>28.247399999999999</v>
      </c>
      <c r="T17" s="24">
        <v>38</v>
      </c>
      <c r="U17" s="30">
        <v>7.8350999999999997</v>
      </c>
      <c r="V17" s="24">
        <v>69</v>
      </c>
      <c r="W17" s="30">
        <v>14.226800000000001</v>
      </c>
      <c r="X17" s="31">
        <v>400</v>
      </c>
      <c r="Y17" s="32">
        <v>100</v>
      </c>
    </row>
    <row r="18" spans="1:25" s="33" customFormat="1" ht="15" customHeight="1" x14ac:dyDescent="0.2">
      <c r="A18" s="21" t="s">
        <v>19</v>
      </c>
      <c r="B18" s="34" t="s">
        <v>30</v>
      </c>
      <c r="C18" s="35">
        <v>1017</v>
      </c>
      <c r="D18" s="48">
        <v>2</v>
      </c>
      <c r="E18" s="37">
        <v>0.19700000000000001</v>
      </c>
      <c r="F18" s="38">
        <v>30</v>
      </c>
      <c r="G18" s="37">
        <v>2.9499</v>
      </c>
      <c r="H18" s="38">
        <v>325</v>
      </c>
      <c r="I18" s="37">
        <v>31.956700000000001</v>
      </c>
      <c r="J18" s="38">
        <v>428</v>
      </c>
      <c r="K18" s="37">
        <v>42.084600000000002</v>
      </c>
      <c r="L18" s="38">
        <v>206</v>
      </c>
      <c r="M18" s="37">
        <v>20.256</v>
      </c>
      <c r="N18" s="38">
        <v>2</v>
      </c>
      <c r="O18" s="37">
        <v>0.19670000000000001</v>
      </c>
      <c r="P18" s="39">
        <v>24</v>
      </c>
      <c r="Q18" s="40">
        <v>2.3599000000000001</v>
      </c>
      <c r="R18" s="48">
        <v>243</v>
      </c>
      <c r="S18" s="40">
        <v>23.893799999999999</v>
      </c>
      <c r="T18" s="36">
        <v>22</v>
      </c>
      <c r="U18" s="41">
        <v>2.1631999999999998</v>
      </c>
      <c r="V18" s="36">
        <v>313</v>
      </c>
      <c r="W18" s="41">
        <v>30.776800000000001</v>
      </c>
      <c r="X18" s="42">
        <v>424</v>
      </c>
      <c r="Y18" s="43">
        <v>100</v>
      </c>
    </row>
    <row r="19" spans="1:25" s="33" customFormat="1" ht="15" customHeight="1" x14ac:dyDescent="0.2">
      <c r="A19" s="21" t="s">
        <v>19</v>
      </c>
      <c r="B19" s="44" t="s">
        <v>31</v>
      </c>
      <c r="C19" s="23">
        <v>25</v>
      </c>
      <c r="D19" s="24">
        <v>0</v>
      </c>
      <c r="E19" s="25">
        <v>0</v>
      </c>
      <c r="F19" s="26">
        <v>2</v>
      </c>
      <c r="G19" s="25">
        <v>8</v>
      </c>
      <c r="H19" s="26">
        <v>2</v>
      </c>
      <c r="I19" s="25">
        <v>8</v>
      </c>
      <c r="J19" s="26">
        <v>0</v>
      </c>
      <c r="K19" s="25">
        <v>0</v>
      </c>
      <c r="L19" s="26">
        <v>4</v>
      </c>
      <c r="M19" s="25">
        <v>16</v>
      </c>
      <c r="N19" s="26">
        <v>15</v>
      </c>
      <c r="O19" s="25">
        <v>60</v>
      </c>
      <c r="P19" s="27">
        <v>2</v>
      </c>
      <c r="Q19" s="28">
        <v>8</v>
      </c>
      <c r="R19" s="24">
        <v>4</v>
      </c>
      <c r="S19" s="28">
        <v>16</v>
      </c>
      <c r="T19" s="24">
        <v>3</v>
      </c>
      <c r="U19" s="30">
        <v>12</v>
      </c>
      <c r="V19" s="24">
        <v>1</v>
      </c>
      <c r="W19" s="30">
        <v>4</v>
      </c>
      <c r="X19" s="31">
        <v>20</v>
      </c>
      <c r="Y19" s="32">
        <v>100</v>
      </c>
    </row>
    <row r="20" spans="1:25" s="33" customFormat="1" ht="15" customHeight="1" x14ac:dyDescent="0.2">
      <c r="A20" s="21" t="s">
        <v>19</v>
      </c>
      <c r="B20" s="34" t="s">
        <v>33</v>
      </c>
      <c r="C20" s="51">
        <v>10</v>
      </c>
      <c r="D20" s="48">
        <v>0</v>
      </c>
      <c r="E20" s="37">
        <v>0</v>
      </c>
      <c r="F20" s="47">
        <v>0</v>
      </c>
      <c r="G20" s="37">
        <v>0</v>
      </c>
      <c r="H20" s="38">
        <v>3</v>
      </c>
      <c r="I20" s="37">
        <v>30</v>
      </c>
      <c r="J20" s="47">
        <v>0</v>
      </c>
      <c r="K20" s="37">
        <v>0</v>
      </c>
      <c r="L20" s="47">
        <v>7</v>
      </c>
      <c r="M20" s="37">
        <v>70</v>
      </c>
      <c r="N20" s="47">
        <v>0</v>
      </c>
      <c r="O20" s="37">
        <v>0</v>
      </c>
      <c r="P20" s="39">
        <v>0</v>
      </c>
      <c r="Q20" s="40">
        <v>0</v>
      </c>
      <c r="R20" s="48">
        <v>4</v>
      </c>
      <c r="S20" s="40">
        <v>40</v>
      </c>
      <c r="T20" s="36">
        <v>0</v>
      </c>
      <c r="U20" s="41">
        <v>0</v>
      </c>
      <c r="V20" s="36">
        <v>2</v>
      </c>
      <c r="W20" s="41">
        <v>20</v>
      </c>
      <c r="X20" s="42">
        <v>18</v>
      </c>
      <c r="Y20" s="43">
        <v>100</v>
      </c>
    </row>
    <row r="21" spans="1:25" s="33" customFormat="1" ht="15" customHeight="1" x14ac:dyDescent="0.2">
      <c r="A21" s="21" t="s">
        <v>19</v>
      </c>
      <c r="B21" s="44" t="s">
        <v>34</v>
      </c>
      <c r="C21" s="23">
        <v>115</v>
      </c>
      <c r="D21" s="46">
        <v>0</v>
      </c>
      <c r="E21" s="25">
        <v>0</v>
      </c>
      <c r="F21" s="26">
        <v>2</v>
      </c>
      <c r="G21" s="25">
        <v>1.7391000000000001</v>
      </c>
      <c r="H21" s="45">
        <v>9</v>
      </c>
      <c r="I21" s="25">
        <v>7.8261000000000003</v>
      </c>
      <c r="J21" s="26">
        <v>55</v>
      </c>
      <c r="K21" s="25">
        <v>47.826099999999997</v>
      </c>
      <c r="L21" s="26">
        <v>45</v>
      </c>
      <c r="M21" s="25">
        <v>39.130000000000003</v>
      </c>
      <c r="N21" s="26">
        <v>0</v>
      </c>
      <c r="O21" s="25">
        <v>0</v>
      </c>
      <c r="P21" s="49">
        <v>4</v>
      </c>
      <c r="Q21" s="28">
        <v>3.4782999999999999</v>
      </c>
      <c r="R21" s="24">
        <v>15</v>
      </c>
      <c r="S21" s="28">
        <v>13.0435</v>
      </c>
      <c r="T21" s="46">
        <v>3</v>
      </c>
      <c r="U21" s="30">
        <v>2.6086999999999998</v>
      </c>
      <c r="V21" s="46">
        <v>9</v>
      </c>
      <c r="W21" s="30">
        <v>7.8261000000000003</v>
      </c>
      <c r="X21" s="31">
        <v>109</v>
      </c>
      <c r="Y21" s="32">
        <v>100</v>
      </c>
    </row>
    <row r="22" spans="1:25" s="33" customFormat="1" ht="15" customHeight="1" x14ac:dyDescent="0.2">
      <c r="A22" s="21" t="s">
        <v>19</v>
      </c>
      <c r="B22" s="34" t="s">
        <v>35</v>
      </c>
      <c r="C22" s="35">
        <v>80</v>
      </c>
      <c r="D22" s="36">
        <v>1</v>
      </c>
      <c r="E22" s="37">
        <v>1.25</v>
      </c>
      <c r="F22" s="47">
        <v>0</v>
      </c>
      <c r="G22" s="37">
        <v>0</v>
      </c>
      <c r="H22" s="47">
        <v>7</v>
      </c>
      <c r="I22" s="37">
        <v>8.75</v>
      </c>
      <c r="J22" s="38">
        <v>25</v>
      </c>
      <c r="K22" s="37">
        <v>31.25</v>
      </c>
      <c r="L22" s="38">
        <v>45</v>
      </c>
      <c r="M22" s="37">
        <v>56.25</v>
      </c>
      <c r="N22" s="38">
        <v>0</v>
      </c>
      <c r="O22" s="37">
        <v>0</v>
      </c>
      <c r="P22" s="50">
        <v>2</v>
      </c>
      <c r="Q22" s="40">
        <v>2.5</v>
      </c>
      <c r="R22" s="48">
        <v>26</v>
      </c>
      <c r="S22" s="40">
        <v>32.5</v>
      </c>
      <c r="T22" s="48">
        <v>4</v>
      </c>
      <c r="U22" s="41">
        <v>5</v>
      </c>
      <c r="V22" s="48">
        <v>4</v>
      </c>
      <c r="W22" s="41">
        <v>5</v>
      </c>
      <c r="X22" s="42">
        <v>147</v>
      </c>
      <c r="Y22" s="43">
        <v>100</v>
      </c>
    </row>
    <row r="23" spans="1:25" s="33" customFormat="1" ht="15" customHeight="1" x14ac:dyDescent="0.2">
      <c r="A23" s="21" t="s">
        <v>19</v>
      </c>
      <c r="B23" s="44" t="s">
        <v>32</v>
      </c>
      <c r="C23" s="23">
        <v>8</v>
      </c>
      <c r="D23" s="24">
        <v>0</v>
      </c>
      <c r="E23" s="25">
        <v>0</v>
      </c>
      <c r="F23" s="26">
        <v>0</v>
      </c>
      <c r="G23" s="25">
        <v>0</v>
      </c>
      <c r="H23" s="26">
        <v>1</v>
      </c>
      <c r="I23" s="25">
        <v>12.5</v>
      </c>
      <c r="J23" s="26">
        <v>2</v>
      </c>
      <c r="K23" s="25">
        <v>25</v>
      </c>
      <c r="L23" s="26">
        <v>5</v>
      </c>
      <c r="M23" s="25">
        <v>62.5</v>
      </c>
      <c r="N23" s="26">
        <v>0</v>
      </c>
      <c r="O23" s="25">
        <v>0</v>
      </c>
      <c r="P23" s="49">
        <v>0</v>
      </c>
      <c r="Q23" s="28">
        <v>0</v>
      </c>
      <c r="R23" s="46">
        <v>5</v>
      </c>
      <c r="S23" s="28">
        <v>62.5</v>
      </c>
      <c r="T23" s="24">
        <v>1</v>
      </c>
      <c r="U23" s="30">
        <v>12.5</v>
      </c>
      <c r="V23" s="24">
        <v>1</v>
      </c>
      <c r="W23" s="30">
        <v>12.5</v>
      </c>
      <c r="X23" s="31">
        <v>19</v>
      </c>
      <c r="Y23" s="32">
        <v>100</v>
      </c>
    </row>
    <row r="24" spans="1:25" s="33" customFormat="1" ht="15" customHeight="1" x14ac:dyDescent="0.2">
      <c r="A24" s="21" t="s">
        <v>19</v>
      </c>
      <c r="B24" s="34" t="s">
        <v>36</v>
      </c>
      <c r="C24" s="35">
        <v>10</v>
      </c>
      <c r="D24" s="48">
        <v>0</v>
      </c>
      <c r="E24" s="37">
        <v>0</v>
      </c>
      <c r="F24" s="38">
        <v>0</v>
      </c>
      <c r="G24" s="37">
        <v>0</v>
      </c>
      <c r="H24" s="47">
        <v>1</v>
      </c>
      <c r="I24" s="37">
        <v>10</v>
      </c>
      <c r="J24" s="38">
        <v>1</v>
      </c>
      <c r="K24" s="37">
        <v>10</v>
      </c>
      <c r="L24" s="38">
        <v>7</v>
      </c>
      <c r="M24" s="37">
        <v>70</v>
      </c>
      <c r="N24" s="38">
        <v>0</v>
      </c>
      <c r="O24" s="37">
        <v>0</v>
      </c>
      <c r="P24" s="50">
        <v>1</v>
      </c>
      <c r="Q24" s="40">
        <v>10</v>
      </c>
      <c r="R24" s="48">
        <v>2</v>
      </c>
      <c r="S24" s="40">
        <v>20</v>
      </c>
      <c r="T24" s="36">
        <v>0</v>
      </c>
      <c r="U24" s="41">
        <v>0</v>
      </c>
      <c r="V24" s="36">
        <v>0</v>
      </c>
      <c r="W24" s="41">
        <v>0</v>
      </c>
      <c r="X24" s="42">
        <v>16</v>
      </c>
      <c r="Y24" s="43">
        <v>100</v>
      </c>
    </row>
    <row r="25" spans="1:25" s="33" customFormat="1" ht="15" customHeight="1" x14ac:dyDescent="0.2">
      <c r="A25" s="21" t="s">
        <v>19</v>
      </c>
      <c r="B25" s="44" t="s">
        <v>37</v>
      </c>
      <c r="C25" s="72">
        <v>92</v>
      </c>
      <c r="D25" s="24">
        <v>0</v>
      </c>
      <c r="E25" s="25">
        <v>0</v>
      </c>
      <c r="F25" s="26">
        <v>1</v>
      </c>
      <c r="G25" s="25">
        <v>1.087</v>
      </c>
      <c r="H25" s="26">
        <v>2</v>
      </c>
      <c r="I25" s="25">
        <v>2.1739000000000002</v>
      </c>
      <c r="J25" s="26">
        <v>4</v>
      </c>
      <c r="K25" s="25">
        <v>4.3478000000000003</v>
      </c>
      <c r="L25" s="45">
        <v>84</v>
      </c>
      <c r="M25" s="25">
        <v>91.304000000000002</v>
      </c>
      <c r="N25" s="26">
        <v>0</v>
      </c>
      <c r="O25" s="25">
        <v>0</v>
      </c>
      <c r="P25" s="49">
        <v>1</v>
      </c>
      <c r="Q25" s="28">
        <v>1.087</v>
      </c>
      <c r="R25" s="24">
        <v>28</v>
      </c>
      <c r="S25" s="28">
        <v>30.434799999999999</v>
      </c>
      <c r="T25" s="24">
        <v>0</v>
      </c>
      <c r="U25" s="30">
        <v>0</v>
      </c>
      <c r="V25" s="24">
        <v>2</v>
      </c>
      <c r="W25" s="30">
        <v>2.1739000000000002</v>
      </c>
      <c r="X25" s="31">
        <v>99</v>
      </c>
      <c r="Y25" s="32">
        <v>100</v>
      </c>
    </row>
    <row r="26" spans="1:25" s="33" customFormat="1" ht="15" customHeight="1" x14ac:dyDescent="0.2">
      <c r="A26" s="21" t="s">
        <v>19</v>
      </c>
      <c r="B26" s="34" t="s">
        <v>38</v>
      </c>
      <c r="C26" s="35">
        <v>598</v>
      </c>
      <c r="D26" s="36">
        <v>6</v>
      </c>
      <c r="E26" s="37">
        <v>1.0029999999999999</v>
      </c>
      <c r="F26" s="47">
        <v>3</v>
      </c>
      <c r="G26" s="37">
        <v>0.50170000000000003</v>
      </c>
      <c r="H26" s="47">
        <v>28</v>
      </c>
      <c r="I26" s="37">
        <v>4.6822999999999997</v>
      </c>
      <c r="J26" s="38">
        <v>353</v>
      </c>
      <c r="K26" s="37">
        <v>59.030099999999997</v>
      </c>
      <c r="L26" s="38">
        <v>193</v>
      </c>
      <c r="M26" s="37">
        <v>32.274000000000001</v>
      </c>
      <c r="N26" s="47">
        <v>0</v>
      </c>
      <c r="O26" s="37">
        <v>0</v>
      </c>
      <c r="P26" s="50">
        <v>15</v>
      </c>
      <c r="Q26" s="40">
        <v>2.5084</v>
      </c>
      <c r="R26" s="36">
        <v>96</v>
      </c>
      <c r="S26" s="40">
        <v>16.0535</v>
      </c>
      <c r="T26" s="36">
        <v>82</v>
      </c>
      <c r="U26" s="41">
        <v>13.712400000000001</v>
      </c>
      <c r="V26" s="36">
        <v>18</v>
      </c>
      <c r="W26" s="41">
        <v>3.01</v>
      </c>
      <c r="X26" s="42">
        <v>281</v>
      </c>
      <c r="Y26" s="43">
        <v>100</v>
      </c>
    </row>
    <row r="27" spans="1:25" s="33" customFormat="1" ht="15" customHeight="1" x14ac:dyDescent="0.2">
      <c r="A27" s="21" t="s">
        <v>19</v>
      </c>
      <c r="B27" s="44" t="s">
        <v>41</v>
      </c>
      <c r="C27" s="72">
        <v>9</v>
      </c>
      <c r="D27" s="46">
        <v>0</v>
      </c>
      <c r="E27" s="25">
        <v>0</v>
      </c>
      <c r="F27" s="26">
        <v>0</v>
      </c>
      <c r="G27" s="25">
        <v>0</v>
      </c>
      <c r="H27" s="26">
        <v>0</v>
      </c>
      <c r="I27" s="25">
        <v>0</v>
      </c>
      <c r="J27" s="26">
        <v>0</v>
      </c>
      <c r="K27" s="25">
        <v>0</v>
      </c>
      <c r="L27" s="45">
        <v>9</v>
      </c>
      <c r="M27" s="25">
        <v>100</v>
      </c>
      <c r="N27" s="26">
        <v>0</v>
      </c>
      <c r="O27" s="25">
        <v>0</v>
      </c>
      <c r="P27" s="49">
        <v>0</v>
      </c>
      <c r="Q27" s="28">
        <v>0</v>
      </c>
      <c r="R27" s="46">
        <v>7</v>
      </c>
      <c r="S27" s="28">
        <v>77.777799999999999</v>
      </c>
      <c r="T27" s="24">
        <v>0</v>
      </c>
      <c r="U27" s="30">
        <v>0</v>
      </c>
      <c r="V27" s="24">
        <v>0</v>
      </c>
      <c r="W27" s="30">
        <v>0</v>
      </c>
      <c r="X27" s="31">
        <v>11</v>
      </c>
      <c r="Y27" s="32">
        <v>100</v>
      </c>
    </row>
    <row r="28" spans="1:25" s="33" customFormat="1" ht="15" customHeight="1" x14ac:dyDescent="0.2">
      <c r="A28" s="21" t="s">
        <v>19</v>
      </c>
      <c r="B28" s="34" t="s">
        <v>40</v>
      </c>
      <c r="C28" s="51">
        <v>45</v>
      </c>
      <c r="D28" s="48">
        <v>0</v>
      </c>
      <c r="E28" s="37">
        <v>0</v>
      </c>
      <c r="F28" s="38">
        <v>0</v>
      </c>
      <c r="G28" s="37">
        <v>0</v>
      </c>
      <c r="H28" s="38">
        <v>4</v>
      </c>
      <c r="I28" s="37">
        <v>8.8888999999999996</v>
      </c>
      <c r="J28" s="38">
        <v>33</v>
      </c>
      <c r="K28" s="37">
        <v>73.333299999999994</v>
      </c>
      <c r="L28" s="47">
        <v>7</v>
      </c>
      <c r="M28" s="37">
        <v>15.555999999999999</v>
      </c>
      <c r="N28" s="38">
        <v>0</v>
      </c>
      <c r="O28" s="37">
        <v>0</v>
      </c>
      <c r="P28" s="39">
        <v>1</v>
      </c>
      <c r="Q28" s="40">
        <v>2.2222</v>
      </c>
      <c r="R28" s="36">
        <v>17</v>
      </c>
      <c r="S28" s="40">
        <v>37.777799999999999</v>
      </c>
      <c r="T28" s="48">
        <v>3</v>
      </c>
      <c r="U28" s="41">
        <v>6.6666999999999996</v>
      </c>
      <c r="V28" s="48">
        <v>1</v>
      </c>
      <c r="W28" s="41">
        <v>2.2222</v>
      </c>
      <c r="X28" s="42">
        <v>61</v>
      </c>
      <c r="Y28" s="43">
        <v>100</v>
      </c>
    </row>
    <row r="29" spans="1:25" s="33" customFormat="1" ht="15" customHeight="1" x14ac:dyDescent="0.2">
      <c r="A29" s="21" t="s">
        <v>19</v>
      </c>
      <c r="B29" s="44" t="s">
        <v>39</v>
      </c>
      <c r="C29" s="23">
        <v>87</v>
      </c>
      <c r="D29" s="24">
        <v>0</v>
      </c>
      <c r="E29" s="25">
        <v>0</v>
      </c>
      <c r="F29" s="26">
        <v>2</v>
      </c>
      <c r="G29" s="25">
        <v>2.2989000000000002</v>
      </c>
      <c r="H29" s="45">
        <v>33</v>
      </c>
      <c r="I29" s="25">
        <v>37.930999999999997</v>
      </c>
      <c r="J29" s="26">
        <v>19</v>
      </c>
      <c r="K29" s="25">
        <v>21.839099999999998</v>
      </c>
      <c r="L29" s="45">
        <v>32</v>
      </c>
      <c r="M29" s="25">
        <v>36.781999999999996</v>
      </c>
      <c r="N29" s="26">
        <v>0</v>
      </c>
      <c r="O29" s="25">
        <v>0</v>
      </c>
      <c r="P29" s="49">
        <v>1</v>
      </c>
      <c r="Q29" s="28">
        <v>1.1494</v>
      </c>
      <c r="R29" s="24">
        <v>37</v>
      </c>
      <c r="S29" s="28">
        <v>42.528700000000001</v>
      </c>
      <c r="T29" s="24">
        <v>8</v>
      </c>
      <c r="U29" s="30">
        <v>9.1953999999999994</v>
      </c>
      <c r="V29" s="24">
        <v>22</v>
      </c>
      <c r="W29" s="30">
        <v>25.287400000000002</v>
      </c>
      <c r="X29" s="31">
        <v>85</v>
      </c>
      <c r="Y29" s="32">
        <v>100</v>
      </c>
    </row>
    <row r="30" spans="1:25" s="33" customFormat="1" ht="15" customHeight="1" x14ac:dyDescent="0.2">
      <c r="A30" s="21" t="s">
        <v>19</v>
      </c>
      <c r="B30" s="34" t="s">
        <v>42</v>
      </c>
      <c r="C30" s="35">
        <v>222</v>
      </c>
      <c r="D30" s="48">
        <v>0</v>
      </c>
      <c r="E30" s="37">
        <v>0</v>
      </c>
      <c r="F30" s="47">
        <v>2</v>
      </c>
      <c r="G30" s="37">
        <v>0.90090000000000003</v>
      </c>
      <c r="H30" s="38">
        <v>20</v>
      </c>
      <c r="I30" s="37">
        <v>9.0090000000000003</v>
      </c>
      <c r="J30" s="38">
        <v>122</v>
      </c>
      <c r="K30" s="37">
        <v>54.954999999999998</v>
      </c>
      <c r="L30" s="38">
        <v>73</v>
      </c>
      <c r="M30" s="37">
        <v>32.883000000000003</v>
      </c>
      <c r="N30" s="38">
        <v>0</v>
      </c>
      <c r="O30" s="37">
        <v>0</v>
      </c>
      <c r="P30" s="39">
        <v>5</v>
      </c>
      <c r="Q30" s="40">
        <v>2.2523</v>
      </c>
      <c r="R30" s="36">
        <v>46</v>
      </c>
      <c r="S30" s="40">
        <v>20.720700000000001</v>
      </c>
      <c r="T30" s="48">
        <v>4</v>
      </c>
      <c r="U30" s="41">
        <v>1.8018000000000001</v>
      </c>
      <c r="V30" s="48">
        <v>13</v>
      </c>
      <c r="W30" s="41">
        <v>5.8559000000000001</v>
      </c>
      <c r="X30" s="42">
        <v>183</v>
      </c>
      <c r="Y30" s="43">
        <v>100</v>
      </c>
    </row>
    <row r="31" spans="1:25" s="33" customFormat="1" ht="15" customHeight="1" x14ac:dyDescent="0.2">
      <c r="A31" s="21" t="s">
        <v>19</v>
      </c>
      <c r="B31" s="44" t="s">
        <v>43</v>
      </c>
      <c r="C31" s="72">
        <v>37</v>
      </c>
      <c r="D31" s="24">
        <v>0</v>
      </c>
      <c r="E31" s="25">
        <v>0</v>
      </c>
      <c r="F31" s="45">
        <v>4</v>
      </c>
      <c r="G31" s="25">
        <v>10.8108</v>
      </c>
      <c r="H31" s="26">
        <v>3</v>
      </c>
      <c r="I31" s="25">
        <v>8.1081000000000003</v>
      </c>
      <c r="J31" s="45">
        <v>23</v>
      </c>
      <c r="K31" s="25">
        <v>62.162199999999999</v>
      </c>
      <c r="L31" s="26">
        <v>7</v>
      </c>
      <c r="M31" s="25">
        <v>18.919</v>
      </c>
      <c r="N31" s="26">
        <v>0</v>
      </c>
      <c r="O31" s="25">
        <v>0</v>
      </c>
      <c r="P31" s="27">
        <v>0</v>
      </c>
      <c r="Q31" s="28">
        <v>0</v>
      </c>
      <c r="R31" s="24">
        <v>9</v>
      </c>
      <c r="S31" s="28">
        <v>24.324300000000001</v>
      </c>
      <c r="T31" s="46">
        <v>1</v>
      </c>
      <c r="U31" s="30">
        <v>2.7027000000000001</v>
      </c>
      <c r="V31" s="46">
        <v>7</v>
      </c>
      <c r="W31" s="30">
        <v>18.918900000000001</v>
      </c>
      <c r="X31" s="31">
        <v>27</v>
      </c>
      <c r="Y31" s="32">
        <v>100</v>
      </c>
    </row>
    <row r="32" spans="1:25" s="33" customFormat="1" ht="15" customHeight="1" x14ac:dyDescent="0.2">
      <c r="A32" s="21" t="s">
        <v>19</v>
      </c>
      <c r="B32" s="34" t="s">
        <v>45</v>
      </c>
      <c r="C32" s="35">
        <v>476</v>
      </c>
      <c r="D32" s="36">
        <v>2</v>
      </c>
      <c r="E32" s="37">
        <v>0.42</v>
      </c>
      <c r="F32" s="38">
        <v>2</v>
      </c>
      <c r="G32" s="37">
        <v>0.42020000000000002</v>
      </c>
      <c r="H32" s="38">
        <v>22</v>
      </c>
      <c r="I32" s="37">
        <v>4.6218000000000004</v>
      </c>
      <c r="J32" s="38">
        <v>264</v>
      </c>
      <c r="K32" s="37">
        <v>55.462200000000003</v>
      </c>
      <c r="L32" s="47">
        <v>184</v>
      </c>
      <c r="M32" s="37">
        <v>38.655000000000001</v>
      </c>
      <c r="N32" s="47">
        <v>0</v>
      </c>
      <c r="O32" s="37">
        <v>0</v>
      </c>
      <c r="P32" s="50">
        <v>2</v>
      </c>
      <c r="Q32" s="40">
        <v>0.42020000000000002</v>
      </c>
      <c r="R32" s="48">
        <v>42</v>
      </c>
      <c r="S32" s="40">
        <v>8.8234999999999992</v>
      </c>
      <c r="T32" s="36">
        <v>3</v>
      </c>
      <c r="U32" s="41">
        <v>0.63029999999999997</v>
      </c>
      <c r="V32" s="36">
        <v>28</v>
      </c>
      <c r="W32" s="41">
        <v>5.8823999999999996</v>
      </c>
      <c r="X32" s="42">
        <v>222</v>
      </c>
      <c r="Y32" s="43">
        <v>100</v>
      </c>
    </row>
    <row r="33" spans="1:25" s="33" customFormat="1" ht="15" customHeight="1" x14ac:dyDescent="0.2">
      <c r="A33" s="21" t="s">
        <v>19</v>
      </c>
      <c r="B33" s="44" t="s">
        <v>44</v>
      </c>
      <c r="C33" s="23">
        <v>79</v>
      </c>
      <c r="D33" s="46">
        <v>0</v>
      </c>
      <c r="E33" s="25">
        <v>0</v>
      </c>
      <c r="F33" s="26">
        <v>1</v>
      </c>
      <c r="G33" s="25">
        <v>1.2658</v>
      </c>
      <c r="H33" s="45">
        <v>3</v>
      </c>
      <c r="I33" s="25">
        <v>3.7974999999999999</v>
      </c>
      <c r="J33" s="26">
        <v>36</v>
      </c>
      <c r="K33" s="25">
        <v>45.569600000000001</v>
      </c>
      <c r="L33" s="26">
        <v>39</v>
      </c>
      <c r="M33" s="25">
        <v>49.366999999999997</v>
      </c>
      <c r="N33" s="45">
        <v>0</v>
      </c>
      <c r="O33" s="25">
        <v>0</v>
      </c>
      <c r="P33" s="49">
        <v>0</v>
      </c>
      <c r="Q33" s="28">
        <v>0</v>
      </c>
      <c r="R33" s="46">
        <v>13</v>
      </c>
      <c r="S33" s="28">
        <v>16.4557</v>
      </c>
      <c r="T33" s="46">
        <v>1</v>
      </c>
      <c r="U33" s="30">
        <v>1.2658</v>
      </c>
      <c r="V33" s="46">
        <v>2</v>
      </c>
      <c r="W33" s="30">
        <v>2.5316000000000001</v>
      </c>
      <c r="X33" s="31">
        <v>77</v>
      </c>
      <c r="Y33" s="32">
        <v>100</v>
      </c>
    </row>
    <row r="34" spans="1:25" s="33" customFormat="1" ht="15" customHeight="1" x14ac:dyDescent="0.2">
      <c r="A34" s="21" t="s">
        <v>19</v>
      </c>
      <c r="B34" s="34" t="s">
        <v>46</v>
      </c>
      <c r="C34" s="51">
        <v>13</v>
      </c>
      <c r="D34" s="36">
        <v>3</v>
      </c>
      <c r="E34" s="37">
        <v>23.077000000000002</v>
      </c>
      <c r="F34" s="38">
        <v>1</v>
      </c>
      <c r="G34" s="37">
        <v>7.6923000000000004</v>
      </c>
      <c r="H34" s="47">
        <v>2</v>
      </c>
      <c r="I34" s="37">
        <v>15.384600000000001</v>
      </c>
      <c r="J34" s="38">
        <v>0</v>
      </c>
      <c r="K34" s="37">
        <v>0</v>
      </c>
      <c r="L34" s="47">
        <v>6</v>
      </c>
      <c r="M34" s="37">
        <v>46.154000000000003</v>
      </c>
      <c r="N34" s="47">
        <v>1</v>
      </c>
      <c r="O34" s="37">
        <v>7.6923000000000004</v>
      </c>
      <c r="P34" s="39">
        <v>0</v>
      </c>
      <c r="Q34" s="40">
        <v>0</v>
      </c>
      <c r="R34" s="48">
        <v>3</v>
      </c>
      <c r="S34" s="40">
        <v>23.076899999999998</v>
      </c>
      <c r="T34" s="48">
        <v>0</v>
      </c>
      <c r="U34" s="41">
        <v>0</v>
      </c>
      <c r="V34" s="48">
        <v>0</v>
      </c>
      <c r="W34" s="41">
        <v>0</v>
      </c>
      <c r="X34" s="42">
        <v>12</v>
      </c>
      <c r="Y34" s="43">
        <v>100</v>
      </c>
    </row>
    <row r="35" spans="1:25" s="33" customFormat="1" ht="15" customHeight="1" x14ac:dyDescent="0.2">
      <c r="A35" s="21" t="s">
        <v>19</v>
      </c>
      <c r="B35" s="44" t="s">
        <v>49</v>
      </c>
      <c r="C35" s="72">
        <v>10</v>
      </c>
      <c r="D35" s="46">
        <v>0</v>
      </c>
      <c r="E35" s="25">
        <v>0</v>
      </c>
      <c r="F35" s="26">
        <v>0</v>
      </c>
      <c r="G35" s="25">
        <v>0</v>
      </c>
      <c r="H35" s="45">
        <v>2</v>
      </c>
      <c r="I35" s="25">
        <v>20</v>
      </c>
      <c r="J35" s="26">
        <v>2</v>
      </c>
      <c r="K35" s="25">
        <v>20</v>
      </c>
      <c r="L35" s="45">
        <v>6</v>
      </c>
      <c r="M35" s="25">
        <v>60</v>
      </c>
      <c r="N35" s="26">
        <v>0</v>
      </c>
      <c r="O35" s="25">
        <v>0</v>
      </c>
      <c r="P35" s="49">
        <v>0</v>
      </c>
      <c r="Q35" s="28">
        <v>0</v>
      </c>
      <c r="R35" s="46">
        <v>5</v>
      </c>
      <c r="S35" s="28">
        <v>50</v>
      </c>
      <c r="T35" s="46">
        <v>1</v>
      </c>
      <c r="U35" s="30">
        <v>10</v>
      </c>
      <c r="V35" s="46">
        <v>1</v>
      </c>
      <c r="W35" s="30">
        <v>10</v>
      </c>
      <c r="X35" s="31">
        <v>9</v>
      </c>
      <c r="Y35" s="32">
        <v>100</v>
      </c>
    </row>
    <row r="36" spans="1:25" s="33" customFormat="1" ht="15" customHeight="1" x14ac:dyDescent="0.2">
      <c r="A36" s="21" t="s">
        <v>19</v>
      </c>
      <c r="B36" s="34" t="s">
        <v>53</v>
      </c>
      <c r="C36" s="51">
        <v>45</v>
      </c>
      <c r="D36" s="48">
        <v>2</v>
      </c>
      <c r="E36" s="37">
        <v>4.444</v>
      </c>
      <c r="F36" s="38">
        <v>1</v>
      </c>
      <c r="G36" s="37">
        <v>2.2222</v>
      </c>
      <c r="H36" s="38">
        <v>14</v>
      </c>
      <c r="I36" s="37">
        <v>31.1111</v>
      </c>
      <c r="J36" s="47">
        <v>4</v>
      </c>
      <c r="K36" s="37">
        <v>8.8888999999999996</v>
      </c>
      <c r="L36" s="47">
        <v>21</v>
      </c>
      <c r="M36" s="37">
        <v>46.667000000000002</v>
      </c>
      <c r="N36" s="38">
        <v>1</v>
      </c>
      <c r="O36" s="37">
        <v>2.2222</v>
      </c>
      <c r="P36" s="50">
        <v>2</v>
      </c>
      <c r="Q36" s="40">
        <v>4.4443999999999999</v>
      </c>
      <c r="R36" s="48">
        <v>12</v>
      </c>
      <c r="S36" s="40">
        <v>26.666699999999999</v>
      </c>
      <c r="T36" s="36">
        <v>3</v>
      </c>
      <c r="U36" s="41">
        <v>6.6666999999999996</v>
      </c>
      <c r="V36" s="36">
        <v>7</v>
      </c>
      <c r="W36" s="41">
        <v>15.5556</v>
      </c>
      <c r="X36" s="42">
        <v>53</v>
      </c>
      <c r="Y36" s="43">
        <v>100</v>
      </c>
    </row>
    <row r="37" spans="1:25" s="33" customFormat="1" ht="15" customHeight="1" x14ac:dyDescent="0.2">
      <c r="A37" s="21" t="s">
        <v>19</v>
      </c>
      <c r="B37" s="44" t="s">
        <v>50</v>
      </c>
      <c r="C37" s="23">
        <v>11</v>
      </c>
      <c r="D37" s="24">
        <v>0</v>
      </c>
      <c r="E37" s="25">
        <v>0</v>
      </c>
      <c r="F37" s="26">
        <v>0</v>
      </c>
      <c r="G37" s="25">
        <v>0</v>
      </c>
      <c r="H37" s="26">
        <v>2</v>
      </c>
      <c r="I37" s="25">
        <v>18.181799999999999</v>
      </c>
      <c r="J37" s="26">
        <v>0</v>
      </c>
      <c r="K37" s="25">
        <v>0</v>
      </c>
      <c r="L37" s="26">
        <v>9</v>
      </c>
      <c r="M37" s="25">
        <v>81.817999999999998</v>
      </c>
      <c r="N37" s="45">
        <v>0</v>
      </c>
      <c r="O37" s="25">
        <v>0</v>
      </c>
      <c r="P37" s="49">
        <v>0</v>
      </c>
      <c r="Q37" s="28">
        <v>0</v>
      </c>
      <c r="R37" s="46">
        <v>5</v>
      </c>
      <c r="S37" s="28">
        <v>45.454500000000003</v>
      </c>
      <c r="T37" s="24">
        <v>1</v>
      </c>
      <c r="U37" s="30">
        <v>9.0908999999999995</v>
      </c>
      <c r="V37" s="24">
        <v>0</v>
      </c>
      <c r="W37" s="30">
        <v>0</v>
      </c>
      <c r="X37" s="31">
        <v>14</v>
      </c>
      <c r="Y37" s="32">
        <v>100</v>
      </c>
    </row>
    <row r="38" spans="1:25" s="33" customFormat="1" ht="15" customHeight="1" x14ac:dyDescent="0.2">
      <c r="A38" s="21" t="s">
        <v>19</v>
      </c>
      <c r="B38" s="34" t="s">
        <v>51</v>
      </c>
      <c r="C38" s="35">
        <v>236</v>
      </c>
      <c r="D38" s="36">
        <v>0</v>
      </c>
      <c r="E38" s="37">
        <v>0</v>
      </c>
      <c r="F38" s="38">
        <v>7</v>
      </c>
      <c r="G38" s="37">
        <v>2.9661</v>
      </c>
      <c r="H38" s="38">
        <v>109</v>
      </c>
      <c r="I38" s="37">
        <v>46.186399999999999</v>
      </c>
      <c r="J38" s="38">
        <v>82</v>
      </c>
      <c r="K38" s="37">
        <v>34.745800000000003</v>
      </c>
      <c r="L38" s="38">
        <v>33</v>
      </c>
      <c r="M38" s="37">
        <v>13.983000000000001</v>
      </c>
      <c r="N38" s="38">
        <v>0</v>
      </c>
      <c r="O38" s="37">
        <v>0</v>
      </c>
      <c r="P38" s="39">
        <v>5</v>
      </c>
      <c r="Q38" s="40">
        <v>2.1185999999999998</v>
      </c>
      <c r="R38" s="48">
        <v>41</v>
      </c>
      <c r="S38" s="40">
        <v>17.372900000000001</v>
      </c>
      <c r="T38" s="36">
        <v>6</v>
      </c>
      <c r="U38" s="41">
        <v>2.5424000000000002</v>
      </c>
      <c r="V38" s="36">
        <v>27</v>
      </c>
      <c r="W38" s="41">
        <v>11.4407</v>
      </c>
      <c r="X38" s="42">
        <v>183</v>
      </c>
      <c r="Y38" s="43">
        <v>100</v>
      </c>
    </row>
    <row r="39" spans="1:25" s="33" customFormat="1" ht="15" customHeight="1" x14ac:dyDescent="0.2">
      <c r="A39" s="21" t="s">
        <v>19</v>
      </c>
      <c r="B39" s="44" t="s">
        <v>52</v>
      </c>
      <c r="C39" s="23">
        <v>51</v>
      </c>
      <c r="D39" s="46">
        <v>3</v>
      </c>
      <c r="E39" s="25">
        <v>5.8819999999999997</v>
      </c>
      <c r="F39" s="26">
        <v>0</v>
      </c>
      <c r="G39" s="25">
        <v>0</v>
      </c>
      <c r="H39" s="45">
        <v>32</v>
      </c>
      <c r="I39" s="25">
        <v>62.745100000000001</v>
      </c>
      <c r="J39" s="26">
        <v>0</v>
      </c>
      <c r="K39" s="25">
        <v>0</v>
      </c>
      <c r="L39" s="45">
        <v>14</v>
      </c>
      <c r="M39" s="25">
        <v>27.451000000000001</v>
      </c>
      <c r="N39" s="26">
        <v>0</v>
      </c>
      <c r="O39" s="25">
        <v>0</v>
      </c>
      <c r="P39" s="49">
        <v>2</v>
      </c>
      <c r="Q39" s="28">
        <v>3.9216000000000002</v>
      </c>
      <c r="R39" s="24">
        <v>19</v>
      </c>
      <c r="S39" s="28">
        <v>37.254899999999999</v>
      </c>
      <c r="T39" s="24">
        <v>0</v>
      </c>
      <c r="U39" s="30">
        <v>0</v>
      </c>
      <c r="V39" s="24">
        <v>11</v>
      </c>
      <c r="W39" s="30">
        <v>21.5686</v>
      </c>
      <c r="X39" s="31">
        <v>60</v>
      </c>
      <c r="Y39" s="32">
        <v>100</v>
      </c>
    </row>
    <row r="40" spans="1:25" s="33" customFormat="1" ht="15" customHeight="1" x14ac:dyDescent="0.2">
      <c r="A40" s="21" t="s">
        <v>19</v>
      </c>
      <c r="B40" s="34" t="s">
        <v>54</v>
      </c>
      <c r="C40" s="51">
        <v>409</v>
      </c>
      <c r="D40" s="36">
        <v>3</v>
      </c>
      <c r="E40" s="37">
        <v>0.73299999999999998</v>
      </c>
      <c r="F40" s="38">
        <v>12</v>
      </c>
      <c r="G40" s="37">
        <v>2.9340000000000002</v>
      </c>
      <c r="H40" s="38">
        <v>129</v>
      </c>
      <c r="I40" s="37">
        <v>31.540299999999998</v>
      </c>
      <c r="J40" s="47">
        <v>181</v>
      </c>
      <c r="K40" s="37">
        <v>44.254300000000001</v>
      </c>
      <c r="L40" s="47">
        <v>77</v>
      </c>
      <c r="M40" s="37">
        <v>18.826000000000001</v>
      </c>
      <c r="N40" s="38">
        <v>0</v>
      </c>
      <c r="O40" s="37">
        <v>0</v>
      </c>
      <c r="P40" s="39">
        <v>7</v>
      </c>
      <c r="Q40" s="40">
        <v>1.7115</v>
      </c>
      <c r="R40" s="48">
        <v>137</v>
      </c>
      <c r="S40" s="40">
        <v>33.496299999999998</v>
      </c>
      <c r="T40" s="36">
        <v>16</v>
      </c>
      <c r="U40" s="41">
        <v>3.9119999999999999</v>
      </c>
      <c r="V40" s="36">
        <v>67</v>
      </c>
      <c r="W40" s="41">
        <v>16.381399999999999</v>
      </c>
      <c r="X40" s="42">
        <v>324</v>
      </c>
      <c r="Y40" s="43">
        <v>100</v>
      </c>
    </row>
    <row r="41" spans="1:25" s="33" customFormat="1" ht="15" customHeight="1" x14ac:dyDescent="0.2">
      <c r="A41" s="21" t="s">
        <v>19</v>
      </c>
      <c r="B41" s="44" t="s">
        <v>47</v>
      </c>
      <c r="C41" s="23">
        <v>337</v>
      </c>
      <c r="D41" s="46">
        <v>7</v>
      </c>
      <c r="E41" s="25">
        <v>2.077</v>
      </c>
      <c r="F41" s="26">
        <v>5</v>
      </c>
      <c r="G41" s="25">
        <v>1.4837</v>
      </c>
      <c r="H41" s="26">
        <v>53</v>
      </c>
      <c r="I41" s="25">
        <v>15.727</v>
      </c>
      <c r="J41" s="26">
        <v>122</v>
      </c>
      <c r="K41" s="25">
        <v>36.201799999999999</v>
      </c>
      <c r="L41" s="45">
        <v>133</v>
      </c>
      <c r="M41" s="25">
        <v>39.466000000000001</v>
      </c>
      <c r="N41" s="45">
        <v>3</v>
      </c>
      <c r="O41" s="25">
        <v>0.89019999999999999</v>
      </c>
      <c r="P41" s="27">
        <v>14</v>
      </c>
      <c r="Q41" s="28">
        <v>4.1543000000000001</v>
      </c>
      <c r="R41" s="24">
        <v>117</v>
      </c>
      <c r="S41" s="28">
        <v>34.7181</v>
      </c>
      <c r="T41" s="46">
        <v>7</v>
      </c>
      <c r="U41" s="30">
        <v>2.0771999999999999</v>
      </c>
      <c r="V41" s="46">
        <v>26</v>
      </c>
      <c r="W41" s="30">
        <v>7.7150999999999996</v>
      </c>
      <c r="X41" s="31">
        <v>257</v>
      </c>
      <c r="Y41" s="32">
        <v>100</v>
      </c>
    </row>
    <row r="42" spans="1:25" s="33" customFormat="1" ht="15" customHeight="1" x14ac:dyDescent="0.2">
      <c r="A42" s="21" t="s">
        <v>19</v>
      </c>
      <c r="B42" s="34" t="s">
        <v>48</v>
      </c>
      <c r="C42" s="51">
        <v>4</v>
      </c>
      <c r="D42" s="36">
        <v>4</v>
      </c>
      <c r="E42" s="37">
        <v>100</v>
      </c>
      <c r="F42" s="38">
        <v>0</v>
      </c>
      <c r="G42" s="37">
        <v>0</v>
      </c>
      <c r="H42" s="38">
        <v>0</v>
      </c>
      <c r="I42" s="37">
        <v>0</v>
      </c>
      <c r="J42" s="47">
        <v>0</v>
      </c>
      <c r="K42" s="37">
        <v>0</v>
      </c>
      <c r="L42" s="47">
        <v>0</v>
      </c>
      <c r="M42" s="37">
        <v>0</v>
      </c>
      <c r="N42" s="47">
        <v>0</v>
      </c>
      <c r="O42" s="37">
        <v>0</v>
      </c>
      <c r="P42" s="39">
        <v>0</v>
      </c>
      <c r="Q42" s="40">
        <v>0</v>
      </c>
      <c r="R42" s="48">
        <v>1</v>
      </c>
      <c r="S42" s="40">
        <v>25</v>
      </c>
      <c r="T42" s="36">
        <v>0</v>
      </c>
      <c r="U42" s="41">
        <v>0</v>
      </c>
      <c r="V42" s="36">
        <v>0</v>
      </c>
      <c r="W42" s="41">
        <v>0</v>
      </c>
      <c r="X42" s="42">
        <v>5</v>
      </c>
      <c r="Y42" s="43">
        <v>100</v>
      </c>
    </row>
    <row r="43" spans="1:25" s="33" customFormat="1" ht="15" customHeight="1" x14ac:dyDescent="0.2">
      <c r="A43" s="21" t="s">
        <v>19</v>
      </c>
      <c r="B43" s="44" t="s">
        <v>55</v>
      </c>
      <c r="C43" s="23">
        <v>284</v>
      </c>
      <c r="D43" s="24">
        <v>2</v>
      </c>
      <c r="E43" s="25">
        <v>0.70399999999999996</v>
      </c>
      <c r="F43" s="26">
        <v>0</v>
      </c>
      <c r="G43" s="25">
        <v>0</v>
      </c>
      <c r="H43" s="45">
        <v>19</v>
      </c>
      <c r="I43" s="25">
        <v>6.6901000000000002</v>
      </c>
      <c r="J43" s="26">
        <v>129</v>
      </c>
      <c r="K43" s="25">
        <v>45.422499999999999</v>
      </c>
      <c r="L43" s="26">
        <v>116</v>
      </c>
      <c r="M43" s="25">
        <v>40.844999999999999</v>
      </c>
      <c r="N43" s="26">
        <v>0</v>
      </c>
      <c r="O43" s="25">
        <v>0</v>
      </c>
      <c r="P43" s="27">
        <v>18</v>
      </c>
      <c r="Q43" s="28">
        <v>6.3380000000000001</v>
      </c>
      <c r="R43" s="46">
        <v>81</v>
      </c>
      <c r="S43" s="28">
        <v>28.521100000000001</v>
      </c>
      <c r="T43" s="46">
        <v>10</v>
      </c>
      <c r="U43" s="30">
        <v>3.5211000000000001</v>
      </c>
      <c r="V43" s="46">
        <v>14</v>
      </c>
      <c r="W43" s="30">
        <v>4.9295999999999998</v>
      </c>
      <c r="X43" s="31">
        <v>194</v>
      </c>
      <c r="Y43" s="32">
        <v>100</v>
      </c>
    </row>
    <row r="44" spans="1:25" s="33" customFormat="1" ht="15" customHeight="1" x14ac:dyDescent="0.2">
      <c r="A44" s="21" t="s">
        <v>19</v>
      </c>
      <c r="B44" s="34" t="s">
        <v>56</v>
      </c>
      <c r="C44" s="35">
        <v>106</v>
      </c>
      <c r="D44" s="36">
        <v>11</v>
      </c>
      <c r="E44" s="37">
        <v>10.377000000000001</v>
      </c>
      <c r="F44" s="47">
        <v>0</v>
      </c>
      <c r="G44" s="37">
        <v>0</v>
      </c>
      <c r="H44" s="38">
        <v>22</v>
      </c>
      <c r="I44" s="37">
        <v>20.7547</v>
      </c>
      <c r="J44" s="38">
        <v>21</v>
      </c>
      <c r="K44" s="37">
        <v>19.811299999999999</v>
      </c>
      <c r="L44" s="38">
        <v>46</v>
      </c>
      <c r="M44" s="37">
        <v>43.396000000000001</v>
      </c>
      <c r="N44" s="47">
        <v>0</v>
      </c>
      <c r="O44" s="37">
        <v>0</v>
      </c>
      <c r="P44" s="50">
        <v>6</v>
      </c>
      <c r="Q44" s="40">
        <v>5.6604000000000001</v>
      </c>
      <c r="R44" s="48">
        <v>33</v>
      </c>
      <c r="S44" s="40">
        <v>31.132100000000001</v>
      </c>
      <c r="T44" s="48">
        <v>4</v>
      </c>
      <c r="U44" s="41">
        <v>3.7736000000000001</v>
      </c>
      <c r="V44" s="48">
        <v>10</v>
      </c>
      <c r="W44" s="41">
        <v>9.4339999999999993</v>
      </c>
      <c r="X44" s="42">
        <v>129</v>
      </c>
      <c r="Y44" s="43">
        <v>100</v>
      </c>
    </row>
    <row r="45" spans="1:25" s="33" customFormat="1" ht="15" customHeight="1" x14ac:dyDescent="0.2">
      <c r="A45" s="21" t="s">
        <v>19</v>
      </c>
      <c r="B45" s="44" t="s">
        <v>57</v>
      </c>
      <c r="C45" s="23">
        <v>8</v>
      </c>
      <c r="D45" s="46">
        <v>0</v>
      </c>
      <c r="E45" s="25">
        <v>0</v>
      </c>
      <c r="F45" s="26">
        <v>0</v>
      </c>
      <c r="G45" s="25">
        <v>0</v>
      </c>
      <c r="H45" s="45">
        <v>2</v>
      </c>
      <c r="I45" s="25">
        <v>25</v>
      </c>
      <c r="J45" s="26">
        <v>0</v>
      </c>
      <c r="K45" s="25">
        <v>0</v>
      </c>
      <c r="L45" s="45">
        <v>5</v>
      </c>
      <c r="M45" s="25">
        <v>62.5</v>
      </c>
      <c r="N45" s="26">
        <v>0</v>
      </c>
      <c r="O45" s="25">
        <v>0</v>
      </c>
      <c r="P45" s="27">
        <v>1</v>
      </c>
      <c r="Q45" s="28">
        <v>12.5</v>
      </c>
      <c r="R45" s="24">
        <v>5</v>
      </c>
      <c r="S45" s="28">
        <v>62.5</v>
      </c>
      <c r="T45" s="46">
        <v>0</v>
      </c>
      <c r="U45" s="30">
        <v>0</v>
      </c>
      <c r="V45" s="46">
        <v>0</v>
      </c>
      <c r="W45" s="30">
        <v>0</v>
      </c>
      <c r="X45" s="31">
        <v>16</v>
      </c>
      <c r="Y45" s="32">
        <v>100</v>
      </c>
    </row>
    <row r="46" spans="1:25" s="33" customFormat="1" ht="15" customHeight="1" x14ac:dyDescent="0.2">
      <c r="A46" s="21" t="s">
        <v>19</v>
      </c>
      <c r="B46" s="34" t="s">
        <v>58</v>
      </c>
      <c r="C46" s="35">
        <v>217</v>
      </c>
      <c r="D46" s="36">
        <v>1</v>
      </c>
      <c r="E46" s="37">
        <v>0.46100000000000002</v>
      </c>
      <c r="F46" s="38">
        <v>1</v>
      </c>
      <c r="G46" s="37">
        <v>0.46079999999999999</v>
      </c>
      <c r="H46" s="38">
        <v>21</v>
      </c>
      <c r="I46" s="37">
        <v>9.6774000000000004</v>
      </c>
      <c r="J46" s="38">
        <v>100</v>
      </c>
      <c r="K46" s="37">
        <v>46.082900000000002</v>
      </c>
      <c r="L46" s="47">
        <v>85</v>
      </c>
      <c r="M46" s="37">
        <v>39.170999999999999</v>
      </c>
      <c r="N46" s="47">
        <v>0</v>
      </c>
      <c r="O46" s="37">
        <v>0</v>
      </c>
      <c r="P46" s="50">
        <v>9</v>
      </c>
      <c r="Q46" s="40">
        <v>4.1475</v>
      </c>
      <c r="R46" s="36">
        <v>52</v>
      </c>
      <c r="S46" s="40">
        <v>23.963100000000001</v>
      </c>
      <c r="T46" s="36">
        <v>9</v>
      </c>
      <c r="U46" s="41">
        <v>4.1475</v>
      </c>
      <c r="V46" s="36">
        <v>11</v>
      </c>
      <c r="W46" s="41">
        <v>5.0690999999999997</v>
      </c>
      <c r="X46" s="42">
        <v>183</v>
      </c>
      <c r="Y46" s="43">
        <v>100</v>
      </c>
    </row>
    <row r="47" spans="1:25" s="33" customFormat="1" ht="15" customHeight="1" x14ac:dyDescent="0.2">
      <c r="A47" s="21" t="s">
        <v>19</v>
      </c>
      <c r="B47" s="44" t="s">
        <v>59</v>
      </c>
      <c r="C47" s="72">
        <v>10</v>
      </c>
      <c r="D47" s="24">
        <v>0</v>
      </c>
      <c r="E47" s="25">
        <v>0</v>
      </c>
      <c r="F47" s="45">
        <v>1</v>
      </c>
      <c r="G47" s="25">
        <v>10</v>
      </c>
      <c r="H47" s="45">
        <v>1</v>
      </c>
      <c r="I47" s="25">
        <v>10</v>
      </c>
      <c r="J47" s="45">
        <v>2</v>
      </c>
      <c r="K47" s="25">
        <v>20</v>
      </c>
      <c r="L47" s="45">
        <v>5</v>
      </c>
      <c r="M47" s="25">
        <v>50</v>
      </c>
      <c r="N47" s="26">
        <v>0</v>
      </c>
      <c r="O47" s="25">
        <v>0</v>
      </c>
      <c r="P47" s="27">
        <v>1</v>
      </c>
      <c r="Q47" s="28">
        <v>10</v>
      </c>
      <c r="R47" s="46">
        <v>6</v>
      </c>
      <c r="S47" s="28">
        <v>60</v>
      </c>
      <c r="T47" s="24">
        <v>0</v>
      </c>
      <c r="U47" s="30">
        <v>0</v>
      </c>
      <c r="V47" s="24">
        <v>1</v>
      </c>
      <c r="W47" s="30">
        <v>10</v>
      </c>
      <c r="X47" s="31">
        <v>13</v>
      </c>
      <c r="Y47" s="32">
        <v>100</v>
      </c>
    </row>
    <row r="48" spans="1:25" s="33" customFormat="1" ht="15" customHeight="1" x14ac:dyDescent="0.2">
      <c r="A48" s="21" t="s">
        <v>19</v>
      </c>
      <c r="B48" s="34" t="s">
        <v>60</v>
      </c>
      <c r="C48" s="35">
        <v>149</v>
      </c>
      <c r="D48" s="48">
        <v>0</v>
      </c>
      <c r="E48" s="37">
        <v>0</v>
      </c>
      <c r="F48" s="38">
        <v>1</v>
      </c>
      <c r="G48" s="37">
        <v>0.67110000000000003</v>
      </c>
      <c r="H48" s="47">
        <v>11</v>
      </c>
      <c r="I48" s="37">
        <v>7.3826000000000001</v>
      </c>
      <c r="J48" s="38">
        <v>61</v>
      </c>
      <c r="K48" s="37">
        <v>40.939599999999999</v>
      </c>
      <c r="L48" s="38">
        <v>72</v>
      </c>
      <c r="M48" s="37">
        <v>48.322000000000003</v>
      </c>
      <c r="N48" s="47">
        <v>1</v>
      </c>
      <c r="O48" s="37">
        <v>0.67110000000000003</v>
      </c>
      <c r="P48" s="50">
        <v>3</v>
      </c>
      <c r="Q48" s="40">
        <v>2.0133999999999999</v>
      </c>
      <c r="R48" s="48">
        <v>55</v>
      </c>
      <c r="S48" s="40">
        <v>36.912799999999997</v>
      </c>
      <c r="T48" s="48">
        <v>4</v>
      </c>
      <c r="U48" s="41">
        <v>2.6846000000000001</v>
      </c>
      <c r="V48" s="48">
        <v>7</v>
      </c>
      <c r="W48" s="41">
        <v>4.6980000000000004</v>
      </c>
      <c r="X48" s="42">
        <v>122</v>
      </c>
      <c r="Y48" s="43">
        <v>100</v>
      </c>
    </row>
    <row r="49" spans="1:25" s="33" customFormat="1" ht="15" customHeight="1" x14ac:dyDescent="0.2">
      <c r="A49" s="21" t="s">
        <v>19</v>
      </c>
      <c r="B49" s="44" t="s">
        <v>61</v>
      </c>
      <c r="C49" s="72">
        <v>5</v>
      </c>
      <c r="D49" s="24">
        <v>5</v>
      </c>
      <c r="E49" s="25">
        <v>100</v>
      </c>
      <c r="F49" s="26">
        <v>0</v>
      </c>
      <c r="G49" s="25">
        <v>0</v>
      </c>
      <c r="H49" s="26">
        <v>0</v>
      </c>
      <c r="I49" s="25">
        <v>0</v>
      </c>
      <c r="J49" s="26">
        <v>0</v>
      </c>
      <c r="K49" s="25">
        <v>0</v>
      </c>
      <c r="L49" s="45">
        <v>0</v>
      </c>
      <c r="M49" s="25">
        <v>0</v>
      </c>
      <c r="N49" s="45">
        <v>0</v>
      </c>
      <c r="O49" s="25">
        <v>0</v>
      </c>
      <c r="P49" s="27">
        <v>0</v>
      </c>
      <c r="Q49" s="28">
        <v>0</v>
      </c>
      <c r="R49" s="46">
        <v>0</v>
      </c>
      <c r="S49" s="28">
        <v>0</v>
      </c>
      <c r="T49" s="46">
        <v>0</v>
      </c>
      <c r="U49" s="30">
        <v>0</v>
      </c>
      <c r="V49" s="46">
        <v>0</v>
      </c>
      <c r="W49" s="30">
        <v>0</v>
      </c>
      <c r="X49" s="31">
        <v>37</v>
      </c>
      <c r="Y49" s="32">
        <v>100</v>
      </c>
    </row>
    <row r="50" spans="1:25" s="33" customFormat="1" ht="15" customHeight="1" x14ac:dyDescent="0.2">
      <c r="A50" s="21" t="s">
        <v>19</v>
      </c>
      <c r="B50" s="34" t="s">
        <v>62</v>
      </c>
      <c r="C50" s="35">
        <v>129</v>
      </c>
      <c r="D50" s="36">
        <v>0</v>
      </c>
      <c r="E50" s="37">
        <v>0</v>
      </c>
      <c r="F50" s="38">
        <v>1</v>
      </c>
      <c r="G50" s="37">
        <v>0.7752</v>
      </c>
      <c r="H50" s="47">
        <v>14</v>
      </c>
      <c r="I50" s="37">
        <v>10.8527</v>
      </c>
      <c r="J50" s="38">
        <v>34</v>
      </c>
      <c r="K50" s="37">
        <v>26.3566</v>
      </c>
      <c r="L50" s="38">
        <v>79</v>
      </c>
      <c r="M50" s="37">
        <v>61.24</v>
      </c>
      <c r="N50" s="47">
        <v>0</v>
      </c>
      <c r="O50" s="37">
        <v>0</v>
      </c>
      <c r="P50" s="50">
        <v>1</v>
      </c>
      <c r="Q50" s="40">
        <v>0.7752</v>
      </c>
      <c r="R50" s="36">
        <v>29</v>
      </c>
      <c r="S50" s="40">
        <v>22.480599999999999</v>
      </c>
      <c r="T50" s="36">
        <v>2</v>
      </c>
      <c r="U50" s="41">
        <v>1.5504</v>
      </c>
      <c r="V50" s="36">
        <v>12</v>
      </c>
      <c r="W50" s="41">
        <v>9.3023000000000007</v>
      </c>
      <c r="X50" s="42">
        <v>128</v>
      </c>
      <c r="Y50" s="43">
        <v>100</v>
      </c>
    </row>
    <row r="51" spans="1:25" s="33" customFormat="1" ht="15" customHeight="1" x14ac:dyDescent="0.2">
      <c r="A51" s="21" t="s">
        <v>19</v>
      </c>
      <c r="B51" s="44" t="s">
        <v>63</v>
      </c>
      <c r="C51" s="23">
        <v>1466</v>
      </c>
      <c r="D51" s="24">
        <v>9</v>
      </c>
      <c r="E51" s="25">
        <v>0.61399999999999999</v>
      </c>
      <c r="F51" s="45">
        <v>23</v>
      </c>
      <c r="G51" s="25">
        <v>1.5689</v>
      </c>
      <c r="H51" s="26">
        <v>870</v>
      </c>
      <c r="I51" s="25">
        <v>59.345199999999998</v>
      </c>
      <c r="J51" s="26">
        <v>256</v>
      </c>
      <c r="K51" s="25">
        <v>17.462499999999999</v>
      </c>
      <c r="L51" s="26">
        <v>274</v>
      </c>
      <c r="M51" s="25">
        <v>18.690000000000001</v>
      </c>
      <c r="N51" s="45">
        <v>4</v>
      </c>
      <c r="O51" s="25">
        <v>0.27289999999999998</v>
      </c>
      <c r="P51" s="27">
        <v>30</v>
      </c>
      <c r="Q51" s="28">
        <v>2.0464000000000002</v>
      </c>
      <c r="R51" s="24">
        <v>211</v>
      </c>
      <c r="S51" s="28">
        <v>14.392899999999999</v>
      </c>
      <c r="T51" s="24">
        <v>248</v>
      </c>
      <c r="U51" s="30">
        <v>16.916799999999999</v>
      </c>
      <c r="V51" s="24">
        <v>435</v>
      </c>
      <c r="W51" s="30">
        <v>29.672599999999999</v>
      </c>
      <c r="X51" s="31">
        <v>1029</v>
      </c>
      <c r="Y51" s="32">
        <v>100</v>
      </c>
    </row>
    <row r="52" spans="1:25" s="33" customFormat="1" ht="15" customHeight="1" x14ac:dyDescent="0.2">
      <c r="A52" s="21" t="s">
        <v>19</v>
      </c>
      <c r="B52" s="34" t="s">
        <v>64</v>
      </c>
      <c r="C52" s="35">
        <v>14</v>
      </c>
      <c r="D52" s="48">
        <v>0</v>
      </c>
      <c r="E52" s="37">
        <v>0</v>
      </c>
      <c r="F52" s="38">
        <v>1</v>
      </c>
      <c r="G52" s="37">
        <v>7.1429</v>
      </c>
      <c r="H52" s="47">
        <v>1</v>
      </c>
      <c r="I52" s="37">
        <v>7.1429</v>
      </c>
      <c r="J52" s="47">
        <v>0</v>
      </c>
      <c r="K52" s="37">
        <v>0</v>
      </c>
      <c r="L52" s="38">
        <v>11</v>
      </c>
      <c r="M52" s="37">
        <v>78.570999999999998</v>
      </c>
      <c r="N52" s="47">
        <v>1</v>
      </c>
      <c r="O52" s="37">
        <v>7.1429</v>
      </c>
      <c r="P52" s="39">
        <v>0</v>
      </c>
      <c r="Q52" s="40">
        <v>0</v>
      </c>
      <c r="R52" s="36">
        <v>6</v>
      </c>
      <c r="S52" s="40">
        <v>42.857100000000003</v>
      </c>
      <c r="T52" s="36">
        <v>0</v>
      </c>
      <c r="U52" s="41">
        <v>0</v>
      </c>
      <c r="V52" s="36">
        <v>1</v>
      </c>
      <c r="W52" s="41">
        <v>7.1429</v>
      </c>
      <c r="X52" s="42">
        <v>18</v>
      </c>
      <c r="Y52" s="43">
        <v>100</v>
      </c>
    </row>
    <row r="53" spans="1:25" s="33" customFormat="1" ht="15" customHeight="1" x14ac:dyDescent="0.2">
      <c r="A53" s="21" t="s">
        <v>19</v>
      </c>
      <c r="B53" s="44" t="s">
        <v>65</v>
      </c>
      <c r="C53" s="72">
        <v>3</v>
      </c>
      <c r="D53" s="46">
        <v>0</v>
      </c>
      <c r="E53" s="25">
        <v>0</v>
      </c>
      <c r="F53" s="26">
        <v>1</v>
      </c>
      <c r="G53" s="25">
        <v>33.333300000000001</v>
      </c>
      <c r="H53" s="45">
        <v>0</v>
      </c>
      <c r="I53" s="25">
        <v>0</v>
      </c>
      <c r="J53" s="26">
        <v>0</v>
      </c>
      <c r="K53" s="25">
        <v>0</v>
      </c>
      <c r="L53" s="45">
        <v>2</v>
      </c>
      <c r="M53" s="25">
        <v>66.667000000000002</v>
      </c>
      <c r="N53" s="45">
        <v>0</v>
      </c>
      <c r="O53" s="25">
        <v>0</v>
      </c>
      <c r="P53" s="27">
        <v>0</v>
      </c>
      <c r="Q53" s="28">
        <v>0</v>
      </c>
      <c r="R53" s="46">
        <v>0</v>
      </c>
      <c r="S53" s="28">
        <v>0</v>
      </c>
      <c r="T53" s="24">
        <v>1</v>
      </c>
      <c r="U53" s="30">
        <v>33.333300000000001</v>
      </c>
      <c r="V53" s="24">
        <v>2</v>
      </c>
      <c r="W53" s="30">
        <v>66.666700000000006</v>
      </c>
      <c r="X53" s="31">
        <v>6</v>
      </c>
      <c r="Y53" s="32">
        <v>100</v>
      </c>
    </row>
    <row r="54" spans="1:25" s="33" customFormat="1" ht="15" customHeight="1" x14ac:dyDescent="0.2">
      <c r="A54" s="21" t="s">
        <v>19</v>
      </c>
      <c r="B54" s="34" t="s">
        <v>66</v>
      </c>
      <c r="C54" s="35">
        <v>77</v>
      </c>
      <c r="D54" s="48">
        <v>0</v>
      </c>
      <c r="E54" s="37">
        <v>0</v>
      </c>
      <c r="F54" s="38">
        <v>1</v>
      </c>
      <c r="G54" s="52">
        <v>1.2987</v>
      </c>
      <c r="H54" s="47">
        <v>3</v>
      </c>
      <c r="I54" s="52">
        <v>3.8961000000000001</v>
      </c>
      <c r="J54" s="38">
        <v>35</v>
      </c>
      <c r="K54" s="37">
        <v>45.454500000000003</v>
      </c>
      <c r="L54" s="38">
        <v>33</v>
      </c>
      <c r="M54" s="37">
        <v>42.856999999999999</v>
      </c>
      <c r="N54" s="38">
        <v>0</v>
      </c>
      <c r="O54" s="37">
        <v>0</v>
      </c>
      <c r="P54" s="50">
        <v>5</v>
      </c>
      <c r="Q54" s="40">
        <v>6.4935</v>
      </c>
      <c r="R54" s="36">
        <v>32</v>
      </c>
      <c r="S54" s="40">
        <v>41.558399999999999</v>
      </c>
      <c r="T54" s="48">
        <v>0</v>
      </c>
      <c r="U54" s="41">
        <v>0</v>
      </c>
      <c r="V54" s="48">
        <v>4</v>
      </c>
      <c r="W54" s="41">
        <v>5.1947999999999999</v>
      </c>
      <c r="X54" s="42">
        <v>109</v>
      </c>
      <c r="Y54" s="43">
        <v>100</v>
      </c>
    </row>
    <row r="55" spans="1:25" s="33" customFormat="1" ht="15" customHeight="1" x14ac:dyDescent="0.2">
      <c r="A55" s="21" t="s">
        <v>19</v>
      </c>
      <c r="B55" s="44" t="s">
        <v>67</v>
      </c>
      <c r="C55" s="23">
        <v>55</v>
      </c>
      <c r="D55" s="24">
        <v>2</v>
      </c>
      <c r="E55" s="25">
        <v>3.6360000000000001</v>
      </c>
      <c r="F55" s="26">
        <v>2</v>
      </c>
      <c r="G55" s="25">
        <v>3.6364000000000001</v>
      </c>
      <c r="H55" s="45">
        <v>18</v>
      </c>
      <c r="I55" s="25">
        <v>32.7273</v>
      </c>
      <c r="J55" s="45">
        <v>0</v>
      </c>
      <c r="K55" s="25">
        <v>0</v>
      </c>
      <c r="L55" s="26">
        <v>30</v>
      </c>
      <c r="M55" s="25">
        <v>54.545000000000002</v>
      </c>
      <c r="N55" s="26">
        <v>0</v>
      </c>
      <c r="O55" s="25">
        <v>0</v>
      </c>
      <c r="P55" s="49">
        <v>3</v>
      </c>
      <c r="Q55" s="28">
        <v>5.4545000000000003</v>
      </c>
      <c r="R55" s="24">
        <v>24</v>
      </c>
      <c r="S55" s="28">
        <v>43.636400000000002</v>
      </c>
      <c r="T55" s="46">
        <v>3</v>
      </c>
      <c r="U55" s="30">
        <v>5.4545000000000003</v>
      </c>
      <c r="V55" s="46">
        <v>8</v>
      </c>
      <c r="W55" s="30">
        <v>14.545500000000001</v>
      </c>
      <c r="X55" s="31">
        <v>58</v>
      </c>
      <c r="Y55" s="32">
        <v>100</v>
      </c>
    </row>
    <row r="56" spans="1:25" s="33" customFormat="1" ht="15" customHeight="1" x14ac:dyDescent="0.2">
      <c r="A56" s="21" t="s">
        <v>19</v>
      </c>
      <c r="B56" s="34" t="s">
        <v>68</v>
      </c>
      <c r="C56" s="35">
        <v>32</v>
      </c>
      <c r="D56" s="36">
        <v>0</v>
      </c>
      <c r="E56" s="37">
        <v>0</v>
      </c>
      <c r="F56" s="38">
        <v>0</v>
      </c>
      <c r="G56" s="37">
        <v>0</v>
      </c>
      <c r="H56" s="38">
        <v>0</v>
      </c>
      <c r="I56" s="37">
        <v>0</v>
      </c>
      <c r="J56" s="47">
        <v>2</v>
      </c>
      <c r="K56" s="37">
        <v>6.25</v>
      </c>
      <c r="L56" s="38">
        <v>30</v>
      </c>
      <c r="M56" s="37">
        <v>93.75</v>
      </c>
      <c r="N56" s="47">
        <v>0</v>
      </c>
      <c r="O56" s="37">
        <v>0</v>
      </c>
      <c r="P56" s="39">
        <v>0</v>
      </c>
      <c r="Q56" s="40">
        <v>0</v>
      </c>
      <c r="R56" s="48">
        <v>7</v>
      </c>
      <c r="S56" s="40">
        <v>21.875</v>
      </c>
      <c r="T56" s="48">
        <v>0</v>
      </c>
      <c r="U56" s="41">
        <v>0</v>
      </c>
      <c r="V56" s="48">
        <v>0</v>
      </c>
      <c r="W56" s="41">
        <v>0</v>
      </c>
      <c r="X56" s="42">
        <v>33</v>
      </c>
      <c r="Y56" s="43">
        <v>100</v>
      </c>
    </row>
    <row r="57" spans="1:25" s="33" customFormat="1" ht="15" customHeight="1" x14ac:dyDescent="0.2">
      <c r="A57" s="21" t="s">
        <v>19</v>
      </c>
      <c r="B57" s="44" t="s">
        <v>69</v>
      </c>
      <c r="C57" s="23">
        <v>25</v>
      </c>
      <c r="D57" s="24">
        <v>0</v>
      </c>
      <c r="E57" s="25">
        <v>0</v>
      </c>
      <c r="F57" s="45">
        <v>1</v>
      </c>
      <c r="G57" s="25">
        <v>4</v>
      </c>
      <c r="H57" s="26">
        <v>2</v>
      </c>
      <c r="I57" s="25">
        <v>8</v>
      </c>
      <c r="J57" s="26">
        <v>6</v>
      </c>
      <c r="K57" s="25">
        <v>24</v>
      </c>
      <c r="L57" s="26">
        <v>15</v>
      </c>
      <c r="M57" s="25">
        <v>60</v>
      </c>
      <c r="N57" s="26">
        <v>0</v>
      </c>
      <c r="O57" s="25">
        <v>0</v>
      </c>
      <c r="P57" s="49">
        <v>1</v>
      </c>
      <c r="Q57" s="28">
        <v>4</v>
      </c>
      <c r="R57" s="46">
        <v>12</v>
      </c>
      <c r="S57" s="28">
        <v>48</v>
      </c>
      <c r="T57" s="46">
        <v>0</v>
      </c>
      <c r="U57" s="30">
        <v>0</v>
      </c>
      <c r="V57" s="46">
        <v>1</v>
      </c>
      <c r="W57" s="30">
        <v>4</v>
      </c>
      <c r="X57" s="31">
        <v>41</v>
      </c>
      <c r="Y57" s="32">
        <v>100</v>
      </c>
    </row>
    <row r="58" spans="1:25" s="33" customFormat="1" ht="15" customHeight="1" thickBot="1" x14ac:dyDescent="0.25">
      <c r="A58" s="21" t="s">
        <v>19</v>
      </c>
      <c r="B58" s="53" t="s">
        <v>70</v>
      </c>
      <c r="C58" s="73">
        <v>4</v>
      </c>
      <c r="D58" s="71">
        <v>1</v>
      </c>
      <c r="E58" s="55">
        <v>25</v>
      </c>
      <c r="F58" s="56">
        <v>0</v>
      </c>
      <c r="G58" s="55">
        <v>0</v>
      </c>
      <c r="H58" s="57">
        <v>1</v>
      </c>
      <c r="I58" s="55">
        <v>25</v>
      </c>
      <c r="J58" s="56">
        <v>0</v>
      </c>
      <c r="K58" s="55">
        <v>0</v>
      </c>
      <c r="L58" s="56">
        <v>2</v>
      </c>
      <c r="M58" s="55">
        <v>50</v>
      </c>
      <c r="N58" s="56">
        <v>0</v>
      </c>
      <c r="O58" s="55">
        <v>0</v>
      </c>
      <c r="P58" s="58">
        <v>0</v>
      </c>
      <c r="Q58" s="59">
        <v>0</v>
      </c>
      <c r="R58" s="54">
        <v>1</v>
      </c>
      <c r="S58" s="59">
        <v>25</v>
      </c>
      <c r="T58" s="54">
        <v>0</v>
      </c>
      <c r="U58" s="60">
        <v>0</v>
      </c>
      <c r="V58" s="54">
        <v>0</v>
      </c>
      <c r="W58" s="60">
        <v>0</v>
      </c>
      <c r="X58" s="61">
        <v>5</v>
      </c>
      <c r="Y58" s="62">
        <v>100</v>
      </c>
    </row>
    <row r="59" spans="1:25" s="65" customFormat="1" ht="15" customHeight="1" x14ac:dyDescent="0.2">
      <c r="A59" s="67"/>
      <c r="B59" s="68"/>
      <c r="C59" s="64"/>
      <c r="D59" s="64"/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9"/>
      <c r="W59" s="70"/>
      <c r="X59" s="64"/>
      <c r="Y59" s="64"/>
    </row>
    <row r="60" spans="1:25" s="65" customFormat="1" ht="12.75" x14ac:dyDescent="0.2">
      <c r="A60" s="67"/>
      <c r="B60" s="75" t="str">
        <f>CONCATENATE("NOTE: Table reads (for US Totals):  Of all ",IF(ISTEXT(C7),LEFT(C7,3),TEXT(C7,"#,##0"))," public school male students ",LOWER(A7),", ",IF(ISTEXT(D7),LEFT(D7,3),TEXT(D7,"#,##0"))," (", TEXT(E7,"0.0"),"%) were American Indian or Alaska Native, ",IF(ISTEXT(R7),LEFT(R7,3),TEXT(R7,"#,##0"))," (",TEXT(S7,"0.0"),"%) were students with disabilities served under the Individuals with Disabilities Education Act (IDEA), and ",IF(ISTEXT(T7),LEFT(T7,3),TEXT(T7,"#,##0"))," (",TEXT(U7,"0.0"),"%) were students with disabilities served solely under Section 504 of the Rehabilitation Act of 1973.")</f>
        <v>NOTE: Table reads (for US Totals):  Of all 8,027 public school male students retained in grade 5, 94 (1.2%) were American Indian or Alaska Native, 1,807 (22.5%) were students with disabilities served under the Individuals with Disabilities Education Act (IDEA), and 504 (6.3%) were students with disabilities served solely under Section 504 of the Rehabilitation Act of 1973.</v>
      </c>
      <c r="C60" s="75"/>
      <c r="D60" s="75"/>
      <c r="E60" s="75"/>
      <c r="F60" s="75"/>
      <c r="G60" s="75"/>
      <c r="H60" s="75"/>
      <c r="I60" s="75"/>
      <c r="J60" s="75"/>
      <c r="K60" s="75"/>
      <c r="L60" s="75"/>
      <c r="M60" s="75"/>
      <c r="N60" s="75"/>
      <c r="O60" s="75"/>
      <c r="P60" s="75"/>
      <c r="Q60" s="75"/>
      <c r="R60" s="75"/>
      <c r="S60" s="75"/>
      <c r="T60" s="75"/>
      <c r="U60" s="75"/>
      <c r="V60" s="75"/>
      <c r="W60" s="75"/>
      <c r="X60" s="75"/>
      <c r="Y60" s="75"/>
    </row>
    <row r="61" spans="1:25" s="65" customFormat="1" ht="14.1" customHeight="1" x14ac:dyDescent="0.2">
      <c r="B61" s="74" t="s">
        <v>71</v>
      </c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  <c r="O61" s="74"/>
      <c r="P61" s="74"/>
      <c r="Q61" s="74"/>
      <c r="R61" s="74"/>
      <c r="S61" s="74"/>
      <c r="T61" s="74"/>
      <c r="U61" s="74"/>
      <c r="V61" s="74"/>
      <c r="W61" s="74"/>
      <c r="X61" s="64"/>
      <c r="Y61" s="63"/>
    </row>
    <row r="62" spans="1:25" s="65" customFormat="1" ht="15" customHeight="1" x14ac:dyDescent="0.2">
      <c r="A62" s="67"/>
      <c r="B62" s="74" t="s">
        <v>72</v>
      </c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  <c r="O62" s="74"/>
      <c r="P62" s="74"/>
      <c r="Q62" s="74"/>
      <c r="R62" s="74"/>
      <c r="S62" s="74"/>
      <c r="T62" s="74"/>
      <c r="U62" s="74"/>
      <c r="V62" s="74"/>
      <c r="W62" s="74"/>
      <c r="X62" s="64"/>
      <c r="Y62" s="64"/>
    </row>
  </sheetData>
  <sortState ref="B8:Y58">
    <sortCondition ref="B8:B58"/>
  </sortState>
  <mergeCells count="19">
    <mergeCell ref="D4:Q4"/>
    <mergeCell ref="R4:S5"/>
    <mergeCell ref="T4:U5"/>
    <mergeCell ref="B61:W61"/>
    <mergeCell ref="B62:W62"/>
    <mergeCell ref="B60:Y60"/>
    <mergeCell ref="B2:Y2"/>
    <mergeCell ref="X4:X5"/>
    <mergeCell ref="Y4:Y5"/>
    <mergeCell ref="D5:E5"/>
    <mergeCell ref="F5:G5"/>
    <mergeCell ref="H5:I5"/>
    <mergeCell ref="J5:K5"/>
    <mergeCell ref="L5:M5"/>
    <mergeCell ref="N5:O5"/>
    <mergeCell ref="P5:Q5"/>
    <mergeCell ref="V4:W5"/>
    <mergeCell ref="B4:B5"/>
    <mergeCell ref="C4:C5"/>
  </mergeCells>
  <phoneticPr fontId="15" type="noConversion"/>
  <printOptions horizontalCentered="1"/>
  <pageMargins left="0.5" right="0.5" top="1" bottom="1" header="0.5" footer="0.5"/>
  <pageSetup paperSize="3" scale="62" orientation="landscape" horizontalDpi="4294967292" verticalDpi="429496729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Y62"/>
  <sheetViews>
    <sheetView showGridLines="0" zoomScale="80" zoomScaleNormal="80" workbookViewId="0"/>
  </sheetViews>
  <sheetFormatPr defaultColWidth="12.1640625" defaultRowHeight="15" customHeight="1" x14ac:dyDescent="0.2"/>
  <cols>
    <col min="1" max="1" width="3" style="10" customWidth="1"/>
    <col min="2" max="2" width="22" style="1" customWidth="1"/>
    <col min="3" max="21" width="15" style="1" customWidth="1"/>
    <col min="22" max="22" width="15" style="5" customWidth="1"/>
    <col min="23" max="23" width="15" style="6" customWidth="1"/>
    <col min="24" max="25" width="15" style="1" customWidth="1"/>
    <col min="26" max="16384" width="12.1640625" style="7"/>
  </cols>
  <sheetData>
    <row r="2" spans="1:25" s="2" customFormat="1" ht="15" customHeight="1" x14ac:dyDescent="0.25">
      <c r="A2" s="9"/>
      <c r="B2" s="76" t="str">
        <f>CONCATENATE("Number and percentage of public school female students ", LOWER(A7), ", by race/ethnicity, disability status, and English proficiency, by state: School Year 2015-16")</f>
        <v>Number and percentage of public school female students retained in grade 5, by race/ethnicity, disability status, and English proficiency, by state: School Year 2015-16</v>
      </c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</row>
    <row r="3" spans="1:25" s="1" customFormat="1" ht="15" customHeight="1" thickBot="1" x14ac:dyDescent="0.3">
      <c r="A3" s="8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5"/>
      <c r="X3" s="4"/>
      <c r="Y3" s="4"/>
    </row>
    <row r="4" spans="1:25" s="12" customFormat="1" ht="24.95" customHeight="1" x14ac:dyDescent="0.2">
      <c r="A4" s="11"/>
      <c r="B4" s="90" t="s">
        <v>0</v>
      </c>
      <c r="C4" s="92" t="s">
        <v>11</v>
      </c>
      <c r="D4" s="94" t="s">
        <v>10</v>
      </c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6"/>
      <c r="R4" s="86" t="s">
        <v>12</v>
      </c>
      <c r="S4" s="87"/>
      <c r="T4" s="86" t="s">
        <v>13</v>
      </c>
      <c r="U4" s="87"/>
      <c r="V4" s="86" t="s">
        <v>14</v>
      </c>
      <c r="W4" s="87"/>
      <c r="X4" s="77" t="s">
        <v>17</v>
      </c>
      <c r="Y4" s="79" t="s">
        <v>15</v>
      </c>
    </row>
    <row r="5" spans="1:25" s="12" customFormat="1" ht="24.95" customHeight="1" x14ac:dyDescent="0.2">
      <c r="A5" s="11"/>
      <c r="B5" s="91"/>
      <c r="C5" s="93"/>
      <c r="D5" s="81" t="s">
        <v>1</v>
      </c>
      <c r="E5" s="82"/>
      <c r="F5" s="83" t="s">
        <v>2</v>
      </c>
      <c r="G5" s="82"/>
      <c r="H5" s="84" t="s">
        <v>3</v>
      </c>
      <c r="I5" s="82"/>
      <c r="J5" s="84" t="s">
        <v>4</v>
      </c>
      <c r="K5" s="82"/>
      <c r="L5" s="84" t="s">
        <v>5</v>
      </c>
      <c r="M5" s="82"/>
      <c r="N5" s="84" t="s">
        <v>6</v>
      </c>
      <c r="O5" s="82"/>
      <c r="P5" s="84" t="s">
        <v>7</v>
      </c>
      <c r="Q5" s="85"/>
      <c r="R5" s="88"/>
      <c r="S5" s="89"/>
      <c r="T5" s="88"/>
      <c r="U5" s="89"/>
      <c r="V5" s="88"/>
      <c r="W5" s="89"/>
      <c r="X5" s="78"/>
      <c r="Y5" s="80"/>
    </row>
    <row r="6" spans="1:25" s="12" customFormat="1" ht="15" customHeight="1" thickBot="1" x14ac:dyDescent="0.25">
      <c r="A6" s="11"/>
      <c r="B6" s="13"/>
      <c r="C6" s="66"/>
      <c r="D6" s="14" t="s">
        <v>8</v>
      </c>
      <c r="E6" s="15" t="s">
        <v>16</v>
      </c>
      <c r="F6" s="16" t="s">
        <v>8</v>
      </c>
      <c r="G6" s="15" t="s">
        <v>16</v>
      </c>
      <c r="H6" s="16" t="s">
        <v>8</v>
      </c>
      <c r="I6" s="15" t="s">
        <v>16</v>
      </c>
      <c r="J6" s="16" t="s">
        <v>8</v>
      </c>
      <c r="K6" s="15" t="s">
        <v>16</v>
      </c>
      <c r="L6" s="16" t="s">
        <v>8</v>
      </c>
      <c r="M6" s="15" t="s">
        <v>16</v>
      </c>
      <c r="N6" s="16" t="s">
        <v>8</v>
      </c>
      <c r="O6" s="15" t="s">
        <v>16</v>
      </c>
      <c r="P6" s="16" t="s">
        <v>8</v>
      </c>
      <c r="Q6" s="17" t="s">
        <v>16</v>
      </c>
      <c r="R6" s="14" t="s">
        <v>8</v>
      </c>
      <c r="S6" s="18" t="s">
        <v>9</v>
      </c>
      <c r="T6" s="14" t="s">
        <v>8</v>
      </c>
      <c r="U6" s="18" t="s">
        <v>9</v>
      </c>
      <c r="V6" s="16" t="s">
        <v>8</v>
      </c>
      <c r="W6" s="18" t="s">
        <v>9</v>
      </c>
      <c r="X6" s="19"/>
      <c r="Y6" s="20"/>
    </row>
    <row r="7" spans="1:25" s="33" customFormat="1" ht="15" customHeight="1" x14ac:dyDescent="0.2">
      <c r="A7" s="21" t="s">
        <v>19</v>
      </c>
      <c r="B7" s="22" t="s">
        <v>18</v>
      </c>
      <c r="C7" s="23">
        <v>5124</v>
      </c>
      <c r="D7" s="24">
        <v>56</v>
      </c>
      <c r="E7" s="25">
        <v>1.093</v>
      </c>
      <c r="F7" s="26">
        <v>92</v>
      </c>
      <c r="G7" s="25">
        <v>1.7955000000000001</v>
      </c>
      <c r="H7" s="26">
        <v>1479</v>
      </c>
      <c r="I7" s="25">
        <v>28.8642</v>
      </c>
      <c r="J7" s="26">
        <v>1803</v>
      </c>
      <c r="K7" s="25">
        <v>35.187399999999997</v>
      </c>
      <c r="L7" s="26">
        <v>1530</v>
      </c>
      <c r="M7" s="25">
        <v>29.859000000000002</v>
      </c>
      <c r="N7" s="45">
        <v>6</v>
      </c>
      <c r="O7" s="25">
        <v>0.1171</v>
      </c>
      <c r="P7" s="27">
        <v>158</v>
      </c>
      <c r="Q7" s="28">
        <v>3.0834999999999999</v>
      </c>
      <c r="R7" s="29">
        <v>946</v>
      </c>
      <c r="S7" s="28">
        <v>18.462</v>
      </c>
      <c r="T7" s="29">
        <v>236</v>
      </c>
      <c r="U7" s="30">
        <v>4.6058000000000003</v>
      </c>
      <c r="V7" s="29">
        <v>895</v>
      </c>
      <c r="W7" s="30">
        <v>17.466799999999999</v>
      </c>
      <c r="X7" s="31">
        <v>6410</v>
      </c>
      <c r="Y7" s="32">
        <v>100</v>
      </c>
    </row>
    <row r="8" spans="1:25" s="33" customFormat="1" ht="15" customHeight="1" x14ac:dyDescent="0.2">
      <c r="A8" s="21" t="s">
        <v>19</v>
      </c>
      <c r="B8" s="34" t="s">
        <v>21</v>
      </c>
      <c r="C8" s="35">
        <v>151</v>
      </c>
      <c r="D8" s="36">
        <v>1</v>
      </c>
      <c r="E8" s="37">
        <v>0.66200000000000003</v>
      </c>
      <c r="F8" s="38">
        <v>1</v>
      </c>
      <c r="G8" s="37">
        <v>0.6623</v>
      </c>
      <c r="H8" s="47">
        <v>6</v>
      </c>
      <c r="I8" s="37">
        <v>3.9735</v>
      </c>
      <c r="J8" s="38">
        <v>68</v>
      </c>
      <c r="K8" s="37">
        <v>45.033099999999997</v>
      </c>
      <c r="L8" s="38">
        <v>74</v>
      </c>
      <c r="M8" s="37">
        <v>49.006999999999998</v>
      </c>
      <c r="N8" s="38">
        <v>0</v>
      </c>
      <c r="O8" s="37">
        <v>0</v>
      </c>
      <c r="P8" s="50">
        <v>1</v>
      </c>
      <c r="Q8" s="40">
        <v>0.6623</v>
      </c>
      <c r="R8" s="36">
        <v>18</v>
      </c>
      <c r="S8" s="40">
        <v>11.920999999999999</v>
      </c>
      <c r="T8" s="48">
        <v>2</v>
      </c>
      <c r="U8" s="41">
        <v>1.3245</v>
      </c>
      <c r="V8" s="48">
        <v>2</v>
      </c>
      <c r="W8" s="41">
        <v>1.3245</v>
      </c>
      <c r="X8" s="42">
        <v>167</v>
      </c>
      <c r="Y8" s="43">
        <v>100</v>
      </c>
    </row>
    <row r="9" spans="1:25" s="33" customFormat="1" ht="15" customHeight="1" x14ac:dyDescent="0.2">
      <c r="A9" s="21" t="s">
        <v>19</v>
      </c>
      <c r="B9" s="44" t="s">
        <v>20</v>
      </c>
      <c r="C9" s="23">
        <v>2</v>
      </c>
      <c r="D9" s="24">
        <v>0</v>
      </c>
      <c r="E9" s="25">
        <v>0</v>
      </c>
      <c r="F9" s="26">
        <v>0</v>
      </c>
      <c r="G9" s="25">
        <v>0</v>
      </c>
      <c r="H9" s="26">
        <v>0</v>
      </c>
      <c r="I9" s="25">
        <v>0</v>
      </c>
      <c r="J9" s="45">
        <v>0</v>
      </c>
      <c r="K9" s="25">
        <v>0</v>
      </c>
      <c r="L9" s="45">
        <v>2</v>
      </c>
      <c r="M9" s="25">
        <v>100</v>
      </c>
      <c r="N9" s="26">
        <v>0</v>
      </c>
      <c r="O9" s="25">
        <v>0</v>
      </c>
      <c r="P9" s="49">
        <v>0</v>
      </c>
      <c r="Q9" s="28">
        <v>0</v>
      </c>
      <c r="R9" s="46">
        <v>0</v>
      </c>
      <c r="S9" s="28">
        <v>0</v>
      </c>
      <c r="T9" s="46">
        <v>0</v>
      </c>
      <c r="U9" s="30">
        <v>0</v>
      </c>
      <c r="V9" s="46">
        <v>0</v>
      </c>
      <c r="W9" s="30">
        <v>0</v>
      </c>
      <c r="X9" s="31">
        <v>9</v>
      </c>
      <c r="Y9" s="32">
        <v>100</v>
      </c>
    </row>
    <row r="10" spans="1:25" s="33" customFormat="1" ht="15" customHeight="1" x14ac:dyDescent="0.2">
      <c r="A10" s="21" t="s">
        <v>19</v>
      </c>
      <c r="B10" s="34" t="s">
        <v>23</v>
      </c>
      <c r="C10" s="35">
        <v>81</v>
      </c>
      <c r="D10" s="48">
        <v>6</v>
      </c>
      <c r="E10" s="37">
        <v>7.407</v>
      </c>
      <c r="F10" s="38">
        <v>1</v>
      </c>
      <c r="G10" s="37">
        <v>1.2345999999999999</v>
      </c>
      <c r="H10" s="47">
        <v>38</v>
      </c>
      <c r="I10" s="37">
        <v>46.913600000000002</v>
      </c>
      <c r="J10" s="38">
        <v>10</v>
      </c>
      <c r="K10" s="37">
        <v>12.345700000000001</v>
      </c>
      <c r="L10" s="47">
        <v>23</v>
      </c>
      <c r="M10" s="37">
        <v>28.395</v>
      </c>
      <c r="N10" s="47">
        <v>0</v>
      </c>
      <c r="O10" s="37">
        <v>0</v>
      </c>
      <c r="P10" s="39">
        <v>3</v>
      </c>
      <c r="Q10" s="40">
        <v>3.7037</v>
      </c>
      <c r="R10" s="48">
        <v>7</v>
      </c>
      <c r="S10" s="40">
        <v>8.6419999999999995</v>
      </c>
      <c r="T10" s="48">
        <v>0</v>
      </c>
      <c r="U10" s="41">
        <v>0</v>
      </c>
      <c r="V10" s="48">
        <v>13</v>
      </c>
      <c r="W10" s="41">
        <v>16.049399999999999</v>
      </c>
      <c r="X10" s="42">
        <v>139</v>
      </c>
      <c r="Y10" s="43">
        <v>100</v>
      </c>
    </row>
    <row r="11" spans="1:25" s="33" customFormat="1" ht="15" customHeight="1" x14ac:dyDescent="0.2">
      <c r="A11" s="21" t="s">
        <v>19</v>
      </c>
      <c r="B11" s="44" t="s">
        <v>22</v>
      </c>
      <c r="C11" s="23">
        <v>40</v>
      </c>
      <c r="D11" s="24">
        <v>0</v>
      </c>
      <c r="E11" s="25">
        <v>0</v>
      </c>
      <c r="F11" s="45">
        <v>0</v>
      </c>
      <c r="G11" s="25">
        <v>0</v>
      </c>
      <c r="H11" s="26">
        <v>4</v>
      </c>
      <c r="I11" s="25">
        <v>10</v>
      </c>
      <c r="J11" s="26">
        <v>13</v>
      </c>
      <c r="K11" s="25">
        <v>32.5</v>
      </c>
      <c r="L11" s="26">
        <v>21</v>
      </c>
      <c r="M11" s="25">
        <v>52.5</v>
      </c>
      <c r="N11" s="26">
        <v>0</v>
      </c>
      <c r="O11" s="25">
        <v>0</v>
      </c>
      <c r="P11" s="49">
        <v>2</v>
      </c>
      <c r="Q11" s="28">
        <v>5</v>
      </c>
      <c r="R11" s="46">
        <v>3</v>
      </c>
      <c r="S11" s="28">
        <v>7.5</v>
      </c>
      <c r="T11" s="24">
        <v>3</v>
      </c>
      <c r="U11" s="30">
        <v>7.5</v>
      </c>
      <c r="V11" s="24">
        <v>1</v>
      </c>
      <c r="W11" s="30">
        <v>2.5</v>
      </c>
      <c r="X11" s="31">
        <v>61</v>
      </c>
      <c r="Y11" s="32">
        <v>100</v>
      </c>
    </row>
    <row r="12" spans="1:25" s="33" customFormat="1" ht="15" customHeight="1" x14ac:dyDescent="0.2">
      <c r="A12" s="21" t="s">
        <v>19</v>
      </c>
      <c r="B12" s="34" t="s">
        <v>24</v>
      </c>
      <c r="C12" s="35">
        <v>148</v>
      </c>
      <c r="D12" s="36">
        <v>3</v>
      </c>
      <c r="E12" s="37">
        <v>2.0270000000000001</v>
      </c>
      <c r="F12" s="47">
        <v>7</v>
      </c>
      <c r="G12" s="37">
        <v>4.7297000000000002</v>
      </c>
      <c r="H12" s="38">
        <v>91</v>
      </c>
      <c r="I12" s="37">
        <v>61.486499999999999</v>
      </c>
      <c r="J12" s="38">
        <v>15</v>
      </c>
      <c r="K12" s="37">
        <v>10.1351</v>
      </c>
      <c r="L12" s="38">
        <v>24</v>
      </c>
      <c r="M12" s="37">
        <v>16.216000000000001</v>
      </c>
      <c r="N12" s="47">
        <v>0</v>
      </c>
      <c r="O12" s="37">
        <v>0</v>
      </c>
      <c r="P12" s="50">
        <v>8</v>
      </c>
      <c r="Q12" s="40">
        <v>5.4054000000000002</v>
      </c>
      <c r="R12" s="48">
        <v>22</v>
      </c>
      <c r="S12" s="40">
        <v>14.865</v>
      </c>
      <c r="T12" s="36">
        <v>3</v>
      </c>
      <c r="U12" s="41">
        <v>2.0270000000000001</v>
      </c>
      <c r="V12" s="36">
        <v>59</v>
      </c>
      <c r="W12" s="41">
        <v>39.864899999999999</v>
      </c>
      <c r="X12" s="42">
        <v>643</v>
      </c>
      <c r="Y12" s="43">
        <v>100</v>
      </c>
    </row>
    <row r="13" spans="1:25" s="33" customFormat="1" ht="15" customHeight="1" x14ac:dyDescent="0.2">
      <c r="A13" s="21" t="s">
        <v>19</v>
      </c>
      <c r="B13" s="44" t="s">
        <v>25</v>
      </c>
      <c r="C13" s="23">
        <v>61</v>
      </c>
      <c r="D13" s="24">
        <v>0</v>
      </c>
      <c r="E13" s="25">
        <v>0</v>
      </c>
      <c r="F13" s="45">
        <v>2</v>
      </c>
      <c r="G13" s="25">
        <v>3.2787000000000002</v>
      </c>
      <c r="H13" s="26">
        <v>25</v>
      </c>
      <c r="I13" s="25">
        <v>40.983600000000003</v>
      </c>
      <c r="J13" s="45">
        <v>4</v>
      </c>
      <c r="K13" s="25">
        <v>6.5574000000000003</v>
      </c>
      <c r="L13" s="26">
        <v>29</v>
      </c>
      <c r="M13" s="25">
        <v>47.540999999999997</v>
      </c>
      <c r="N13" s="26">
        <v>0</v>
      </c>
      <c r="O13" s="25">
        <v>0</v>
      </c>
      <c r="P13" s="27">
        <v>1</v>
      </c>
      <c r="Q13" s="28">
        <v>1.6393</v>
      </c>
      <c r="R13" s="24">
        <v>18</v>
      </c>
      <c r="S13" s="28">
        <v>29.507999999999999</v>
      </c>
      <c r="T13" s="46">
        <v>1</v>
      </c>
      <c r="U13" s="30">
        <v>1.6393</v>
      </c>
      <c r="V13" s="46">
        <v>12</v>
      </c>
      <c r="W13" s="30">
        <v>19.6721</v>
      </c>
      <c r="X13" s="31">
        <v>82</v>
      </c>
      <c r="Y13" s="32">
        <v>100</v>
      </c>
    </row>
    <row r="14" spans="1:25" s="33" customFormat="1" ht="15" customHeight="1" x14ac:dyDescent="0.2">
      <c r="A14" s="21" t="s">
        <v>19</v>
      </c>
      <c r="B14" s="34" t="s">
        <v>26</v>
      </c>
      <c r="C14" s="51">
        <v>16</v>
      </c>
      <c r="D14" s="36">
        <v>0</v>
      </c>
      <c r="E14" s="37">
        <v>0</v>
      </c>
      <c r="F14" s="38">
        <v>0</v>
      </c>
      <c r="G14" s="37">
        <v>0</v>
      </c>
      <c r="H14" s="47">
        <v>8</v>
      </c>
      <c r="I14" s="37">
        <v>50</v>
      </c>
      <c r="J14" s="47">
        <v>2</v>
      </c>
      <c r="K14" s="37">
        <v>12.5</v>
      </c>
      <c r="L14" s="47">
        <v>6</v>
      </c>
      <c r="M14" s="37">
        <v>37.5</v>
      </c>
      <c r="N14" s="38">
        <v>0</v>
      </c>
      <c r="O14" s="37">
        <v>0</v>
      </c>
      <c r="P14" s="39">
        <v>0</v>
      </c>
      <c r="Q14" s="40">
        <v>0</v>
      </c>
      <c r="R14" s="48">
        <v>3</v>
      </c>
      <c r="S14" s="40">
        <v>18.75</v>
      </c>
      <c r="T14" s="36">
        <v>2</v>
      </c>
      <c r="U14" s="41">
        <v>12.5</v>
      </c>
      <c r="V14" s="36">
        <v>5</v>
      </c>
      <c r="W14" s="41">
        <v>31.25</v>
      </c>
      <c r="X14" s="42">
        <v>32</v>
      </c>
      <c r="Y14" s="43">
        <v>100</v>
      </c>
    </row>
    <row r="15" spans="1:25" s="33" customFormat="1" ht="15" customHeight="1" x14ac:dyDescent="0.2">
      <c r="A15" s="21" t="s">
        <v>19</v>
      </c>
      <c r="B15" s="44" t="s">
        <v>28</v>
      </c>
      <c r="C15" s="72">
        <v>14</v>
      </c>
      <c r="D15" s="24">
        <v>0</v>
      </c>
      <c r="E15" s="25">
        <v>0</v>
      </c>
      <c r="F15" s="26">
        <v>0</v>
      </c>
      <c r="G15" s="25">
        <v>0</v>
      </c>
      <c r="H15" s="26">
        <v>2</v>
      </c>
      <c r="I15" s="25">
        <v>14.2857</v>
      </c>
      <c r="J15" s="45">
        <v>7</v>
      </c>
      <c r="K15" s="25">
        <v>50</v>
      </c>
      <c r="L15" s="26">
        <v>5</v>
      </c>
      <c r="M15" s="25">
        <v>35.713999999999999</v>
      </c>
      <c r="N15" s="45">
        <v>0</v>
      </c>
      <c r="O15" s="25">
        <v>0</v>
      </c>
      <c r="P15" s="27">
        <v>0</v>
      </c>
      <c r="Q15" s="28">
        <v>0</v>
      </c>
      <c r="R15" s="46">
        <v>3</v>
      </c>
      <c r="S15" s="28">
        <v>21.428999999999998</v>
      </c>
      <c r="T15" s="24">
        <v>1</v>
      </c>
      <c r="U15" s="30">
        <v>7.1429</v>
      </c>
      <c r="V15" s="24">
        <v>3</v>
      </c>
      <c r="W15" s="30">
        <v>21.428599999999999</v>
      </c>
      <c r="X15" s="31">
        <v>16</v>
      </c>
      <c r="Y15" s="32">
        <v>100</v>
      </c>
    </row>
    <row r="16" spans="1:25" s="33" customFormat="1" ht="15" customHeight="1" x14ac:dyDescent="0.2">
      <c r="A16" s="21" t="s">
        <v>19</v>
      </c>
      <c r="B16" s="34" t="s">
        <v>27</v>
      </c>
      <c r="C16" s="51">
        <v>28</v>
      </c>
      <c r="D16" s="48">
        <v>0</v>
      </c>
      <c r="E16" s="37">
        <v>0</v>
      </c>
      <c r="F16" s="47">
        <v>0</v>
      </c>
      <c r="G16" s="37">
        <v>0</v>
      </c>
      <c r="H16" s="38">
        <v>4</v>
      </c>
      <c r="I16" s="37">
        <v>14.2857</v>
      </c>
      <c r="J16" s="47">
        <v>24</v>
      </c>
      <c r="K16" s="37">
        <v>85.714299999999994</v>
      </c>
      <c r="L16" s="38">
        <v>0</v>
      </c>
      <c r="M16" s="37">
        <v>0</v>
      </c>
      <c r="N16" s="47">
        <v>0</v>
      </c>
      <c r="O16" s="37">
        <v>0</v>
      </c>
      <c r="P16" s="39">
        <v>0</v>
      </c>
      <c r="Q16" s="40">
        <v>0</v>
      </c>
      <c r="R16" s="36">
        <v>2</v>
      </c>
      <c r="S16" s="40">
        <v>7.1429999999999998</v>
      </c>
      <c r="T16" s="36">
        <v>0</v>
      </c>
      <c r="U16" s="41">
        <v>0</v>
      </c>
      <c r="V16" s="36">
        <v>4</v>
      </c>
      <c r="W16" s="41">
        <v>14.2857</v>
      </c>
      <c r="X16" s="42">
        <v>24</v>
      </c>
      <c r="Y16" s="43">
        <v>100</v>
      </c>
    </row>
    <row r="17" spans="1:25" s="33" customFormat="1" ht="15" customHeight="1" x14ac:dyDescent="0.2">
      <c r="A17" s="21" t="s">
        <v>19</v>
      </c>
      <c r="B17" s="44" t="s">
        <v>29</v>
      </c>
      <c r="C17" s="23">
        <v>299</v>
      </c>
      <c r="D17" s="24">
        <v>1</v>
      </c>
      <c r="E17" s="25">
        <v>0.33400000000000002</v>
      </c>
      <c r="F17" s="45">
        <v>2</v>
      </c>
      <c r="G17" s="25">
        <v>0.66890000000000005</v>
      </c>
      <c r="H17" s="26">
        <v>97</v>
      </c>
      <c r="I17" s="25">
        <v>32.441499999999998</v>
      </c>
      <c r="J17" s="45">
        <v>82</v>
      </c>
      <c r="K17" s="25">
        <v>27.424700000000001</v>
      </c>
      <c r="L17" s="45">
        <v>106</v>
      </c>
      <c r="M17" s="25">
        <v>35.451999999999998</v>
      </c>
      <c r="N17" s="45">
        <v>0</v>
      </c>
      <c r="O17" s="25">
        <v>0</v>
      </c>
      <c r="P17" s="49">
        <v>11</v>
      </c>
      <c r="Q17" s="28">
        <v>3.6789000000000001</v>
      </c>
      <c r="R17" s="24">
        <v>63</v>
      </c>
      <c r="S17" s="28">
        <v>21.07</v>
      </c>
      <c r="T17" s="24">
        <v>16</v>
      </c>
      <c r="U17" s="30">
        <v>5.3512000000000004</v>
      </c>
      <c r="V17" s="24">
        <v>42</v>
      </c>
      <c r="W17" s="30">
        <v>14.046799999999999</v>
      </c>
      <c r="X17" s="31">
        <v>400</v>
      </c>
      <c r="Y17" s="32">
        <v>100</v>
      </c>
    </row>
    <row r="18" spans="1:25" s="33" customFormat="1" ht="15" customHeight="1" x14ac:dyDescent="0.2">
      <c r="A18" s="21" t="s">
        <v>19</v>
      </c>
      <c r="B18" s="34" t="s">
        <v>30</v>
      </c>
      <c r="C18" s="35">
        <v>658</v>
      </c>
      <c r="D18" s="48">
        <v>0</v>
      </c>
      <c r="E18" s="37">
        <v>0</v>
      </c>
      <c r="F18" s="38">
        <v>17</v>
      </c>
      <c r="G18" s="37">
        <v>2.5836000000000001</v>
      </c>
      <c r="H18" s="38">
        <v>208</v>
      </c>
      <c r="I18" s="37">
        <v>31.610900000000001</v>
      </c>
      <c r="J18" s="38">
        <v>304</v>
      </c>
      <c r="K18" s="37">
        <v>46.200600000000001</v>
      </c>
      <c r="L18" s="38">
        <v>105</v>
      </c>
      <c r="M18" s="37">
        <v>15.957000000000001</v>
      </c>
      <c r="N18" s="38">
        <v>0</v>
      </c>
      <c r="O18" s="37">
        <v>0</v>
      </c>
      <c r="P18" s="39">
        <v>24</v>
      </c>
      <c r="Q18" s="40">
        <v>3.6474000000000002</v>
      </c>
      <c r="R18" s="48">
        <v>119</v>
      </c>
      <c r="S18" s="40">
        <v>18.085000000000001</v>
      </c>
      <c r="T18" s="36">
        <v>6</v>
      </c>
      <c r="U18" s="41">
        <v>0.91190000000000004</v>
      </c>
      <c r="V18" s="36">
        <v>189</v>
      </c>
      <c r="W18" s="41">
        <v>28.723400000000002</v>
      </c>
      <c r="X18" s="42">
        <v>424</v>
      </c>
      <c r="Y18" s="43">
        <v>100</v>
      </c>
    </row>
    <row r="19" spans="1:25" s="33" customFormat="1" ht="15" customHeight="1" x14ac:dyDescent="0.2">
      <c r="A19" s="21" t="s">
        <v>19</v>
      </c>
      <c r="B19" s="44" t="s">
        <v>31</v>
      </c>
      <c r="C19" s="23">
        <v>5</v>
      </c>
      <c r="D19" s="24">
        <v>2</v>
      </c>
      <c r="E19" s="25">
        <v>40</v>
      </c>
      <c r="F19" s="26">
        <v>1</v>
      </c>
      <c r="G19" s="25">
        <v>20</v>
      </c>
      <c r="H19" s="26">
        <v>0</v>
      </c>
      <c r="I19" s="25">
        <v>0</v>
      </c>
      <c r="J19" s="26">
        <v>0</v>
      </c>
      <c r="K19" s="25">
        <v>0</v>
      </c>
      <c r="L19" s="26">
        <v>0</v>
      </c>
      <c r="M19" s="25">
        <v>0</v>
      </c>
      <c r="N19" s="26">
        <v>2</v>
      </c>
      <c r="O19" s="25">
        <v>40</v>
      </c>
      <c r="P19" s="27">
        <v>0</v>
      </c>
      <c r="Q19" s="28">
        <v>0</v>
      </c>
      <c r="R19" s="24">
        <v>0</v>
      </c>
      <c r="S19" s="28">
        <v>0</v>
      </c>
      <c r="T19" s="24">
        <v>0</v>
      </c>
      <c r="U19" s="30">
        <v>0</v>
      </c>
      <c r="V19" s="24">
        <v>0</v>
      </c>
      <c r="W19" s="30">
        <v>0</v>
      </c>
      <c r="X19" s="31">
        <v>20</v>
      </c>
      <c r="Y19" s="32">
        <v>100</v>
      </c>
    </row>
    <row r="20" spans="1:25" s="33" customFormat="1" ht="15" customHeight="1" x14ac:dyDescent="0.2">
      <c r="A20" s="21" t="s">
        <v>19</v>
      </c>
      <c r="B20" s="34" t="s">
        <v>33</v>
      </c>
      <c r="C20" s="51">
        <v>9</v>
      </c>
      <c r="D20" s="48">
        <v>1</v>
      </c>
      <c r="E20" s="37">
        <v>11.111000000000001</v>
      </c>
      <c r="F20" s="47">
        <v>0</v>
      </c>
      <c r="G20" s="37">
        <v>0</v>
      </c>
      <c r="H20" s="38">
        <v>2</v>
      </c>
      <c r="I20" s="37">
        <v>22.222200000000001</v>
      </c>
      <c r="J20" s="47">
        <v>1</v>
      </c>
      <c r="K20" s="37">
        <v>11.1111</v>
      </c>
      <c r="L20" s="47">
        <v>5</v>
      </c>
      <c r="M20" s="37">
        <v>55.555999999999997</v>
      </c>
      <c r="N20" s="47">
        <v>0</v>
      </c>
      <c r="O20" s="37">
        <v>0</v>
      </c>
      <c r="P20" s="39">
        <v>0</v>
      </c>
      <c r="Q20" s="40">
        <v>0</v>
      </c>
      <c r="R20" s="48">
        <v>1</v>
      </c>
      <c r="S20" s="40">
        <v>11.111000000000001</v>
      </c>
      <c r="T20" s="36">
        <v>0</v>
      </c>
      <c r="U20" s="41">
        <v>0</v>
      </c>
      <c r="V20" s="36">
        <v>0</v>
      </c>
      <c r="W20" s="41">
        <v>0</v>
      </c>
      <c r="X20" s="42">
        <v>18</v>
      </c>
      <c r="Y20" s="43">
        <v>100</v>
      </c>
    </row>
    <row r="21" spans="1:25" s="33" customFormat="1" ht="15" customHeight="1" x14ac:dyDescent="0.2">
      <c r="A21" s="21" t="s">
        <v>19</v>
      </c>
      <c r="B21" s="44" t="s">
        <v>34</v>
      </c>
      <c r="C21" s="23">
        <v>63</v>
      </c>
      <c r="D21" s="46">
        <v>0</v>
      </c>
      <c r="E21" s="25">
        <v>0</v>
      </c>
      <c r="F21" s="26">
        <v>0</v>
      </c>
      <c r="G21" s="25">
        <v>0</v>
      </c>
      <c r="H21" s="45">
        <v>7</v>
      </c>
      <c r="I21" s="25">
        <v>11.1111</v>
      </c>
      <c r="J21" s="26">
        <v>39</v>
      </c>
      <c r="K21" s="25">
        <v>61.904800000000002</v>
      </c>
      <c r="L21" s="26">
        <v>15</v>
      </c>
      <c r="M21" s="25">
        <v>23.81</v>
      </c>
      <c r="N21" s="26">
        <v>0</v>
      </c>
      <c r="O21" s="25">
        <v>0</v>
      </c>
      <c r="P21" s="49">
        <v>2</v>
      </c>
      <c r="Q21" s="28">
        <v>3.1745999999999999</v>
      </c>
      <c r="R21" s="24">
        <v>9</v>
      </c>
      <c r="S21" s="28">
        <v>14.286</v>
      </c>
      <c r="T21" s="46">
        <v>2</v>
      </c>
      <c r="U21" s="30">
        <v>3.1745999999999999</v>
      </c>
      <c r="V21" s="46">
        <v>5</v>
      </c>
      <c r="W21" s="30">
        <v>7.9364999999999997</v>
      </c>
      <c r="X21" s="31">
        <v>109</v>
      </c>
      <c r="Y21" s="32">
        <v>100</v>
      </c>
    </row>
    <row r="22" spans="1:25" s="33" customFormat="1" ht="15" customHeight="1" x14ac:dyDescent="0.2">
      <c r="A22" s="21" t="s">
        <v>19</v>
      </c>
      <c r="B22" s="34" t="s">
        <v>35</v>
      </c>
      <c r="C22" s="35">
        <v>185</v>
      </c>
      <c r="D22" s="36">
        <v>0</v>
      </c>
      <c r="E22" s="37">
        <v>0</v>
      </c>
      <c r="F22" s="47">
        <v>1</v>
      </c>
      <c r="G22" s="37">
        <v>0.54049999999999998</v>
      </c>
      <c r="H22" s="47">
        <v>30</v>
      </c>
      <c r="I22" s="37">
        <v>16.216200000000001</v>
      </c>
      <c r="J22" s="38">
        <v>17</v>
      </c>
      <c r="K22" s="37">
        <v>9.1891999999999996</v>
      </c>
      <c r="L22" s="38">
        <v>134</v>
      </c>
      <c r="M22" s="37">
        <v>72.432000000000002</v>
      </c>
      <c r="N22" s="38">
        <v>0</v>
      </c>
      <c r="O22" s="37">
        <v>0</v>
      </c>
      <c r="P22" s="50">
        <v>3</v>
      </c>
      <c r="Q22" s="40">
        <v>1.6215999999999999</v>
      </c>
      <c r="R22" s="48">
        <v>55</v>
      </c>
      <c r="S22" s="40">
        <v>29.73</v>
      </c>
      <c r="T22" s="48">
        <v>0</v>
      </c>
      <c r="U22" s="41">
        <v>0</v>
      </c>
      <c r="V22" s="48">
        <v>19</v>
      </c>
      <c r="W22" s="41">
        <v>10.270300000000001</v>
      </c>
      <c r="X22" s="42">
        <v>147</v>
      </c>
      <c r="Y22" s="43">
        <v>100</v>
      </c>
    </row>
    <row r="23" spans="1:25" s="33" customFormat="1" ht="15" customHeight="1" x14ac:dyDescent="0.2">
      <c r="A23" s="21" t="s">
        <v>19</v>
      </c>
      <c r="B23" s="44" t="s">
        <v>32</v>
      </c>
      <c r="C23" s="23">
        <v>5</v>
      </c>
      <c r="D23" s="24">
        <v>0</v>
      </c>
      <c r="E23" s="25">
        <v>0</v>
      </c>
      <c r="F23" s="26">
        <v>0</v>
      </c>
      <c r="G23" s="25">
        <v>0</v>
      </c>
      <c r="H23" s="26">
        <v>2</v>
      </c>
      <c r="I23" s="25">
        <v>40</v>
      </c>
      <c r="J23" s="26">
        <v>0</v>
      </c>
      <c r="K23" s="25">
        <v>0</v>
      </c>
      <c r="L23" s="26">
        <v>2</v>
      </c>
      <c r="M23" s="25">
        <v>40</v>
      </c>
      <c r="N23" s="26">
        <v>0</v>
      </c>
      <c r="O23" s="25">
        <v>0</v>
      </c>
      <c r="P23" s="49">
        <v>1</v>
      </c>
      <c r="Q23" s="28">
        <v>20</v>
      </c>
      <c r="R23" s="46">
        <v>1</v>
      </c>
      <c r="S23" s="28">
        <v>20</v>
      </c>
      <c r="T23" s="24">
        <v>0</v>
      </c>
      <c r="U23" s="30">
        <v>0</v>
      </c>
      <c r="V23" s="24">
        <v>1</v>
      </c>
      <c r="W23" s="30">
        <v>20</v>
      </c>
      <c r="X23" s="31">
        <v>19</v>
      </c>
      <c r="Y23" s="32">
        <v>100</v>
      </c>
    </row>
    <row r="24" spans="1:25" s="33" customFormat="1" ht="15" customHeight="1" x14ac:dyDescent="0.2">
      <c r="A24" s="21" t="s">
        <v>19</v>
      </c>
      <c r="B24" s="34" t="s">
        <v>36</v>
      </c>
      <c r="C24" s="35">
        <v>6</v>
      </c>
      <c r="D24" s="48">
        <v>0</v>
      </c>
      <c r="E24" s="37">
        <v>0</v>
      </c>
      <c r="F24" s="38">
        <v>0</v>
      </c>
      <c r="G24" s="37">
        <v>0</v>
      </c>
      <c r="H24" s="47">
        <v>2</v>
      </c>
      <c r="I24" s="37">
        <v>33.333300000000001</v>
      </c>
      <c r="J24" s="38">
        <v>1</v>
      </c>
      <c r="K24" s="37">
        <v>16.666699999999999</v>
      </c>
      <c r="L24" s="38">
        <v>2</v>
      </c>
      <c r="M24" s="37">
        <v>33.332999999999998</v>
      </c>
      <c r="N24" s="38">
        <v>0</v>
      </c>
      <c r="O24" s="37">
        <v>0</v>
      </c>
      <c r="P24" s="50">
        <v>1</v>
      </c>
      <c r="Q24" s="40">
        <v>16.666699999999999</v>
      </c>
      <c r="R24" s="48">
        <v>2</v>
      </c>
      <c r="S24" s="40">
        <v>33.332999999999998</v>
      </c>
      <c r="T24" s="36">
        <v>0</v>
      </c>
      <c r="U24" s="41">
        <v>0</v>
      </c>
      <c r="V24" s="36">
        <v>1</v>
      </c>
      <c r="W24" s="41">
        <v>16.666699999999999</v>
      </c>
      <c r="X24" s="42">
        <v>16</v>
      </c>
      <c r="Y24" s="43">
        <v>100</v>
      </c>
    </row>
    <row r="25" spans="1:25" s="33" customFormat="1" ht="15" customHeight="1" x14ac:dyDescent="0.2">
      <c r="A25" s="21" t="s">
        <v>19</v>
      </c>
      <c r="B25" s="44" t="s">
        <v>37</v>
      </c>
      <c r="C25" s="72">
        <v>42</v>
      </c>
      <c r="D25" s="24">
        <v>0</v>
      </c>
      <c r="E25" s="25">
        <v>0</v>
      </c>
      <c r="F25" s="26">
        <v>0</v>
      </c>
      <c r="G25" s="25">
        <v>0</v>
      </c>
      <c r="H25" s="26">
        <v>1</v>
      </c>
      <c r="I25" s="25">
        <v>2.3809999999999998</v>
      </c>
      <c r="J25" s="26">
        <v>5</v>
      </c>
      <c r="K25" s="25">
        <v>11.9048</v>
      </c>
      <c r="L25" s="45">
        <v>36</v>
      </c>
      <c r="M25" s="25">
        <v>85.713999999999999</v>
      </c>
      <c r="N25" s="26">
        <v>0</v>
      </c>
      <c r="O25" s="25">
        <v>0</v>
      </c>
      <c r="P25" s="49">
        <v>0</v>
      </c>
      <c r="Q25" s="28">
        <v>0</v>
      </c>
      <c r="R25" s="24">
        <v>15</v>
      </c>
      <c r="S25" s="28">
        <v>35.713999999999999</v>
      </c>
      <c r="T25" s="24">
        <v>0</v>
      </c>
      <c r="U25" s="30">
        <v>0</v>
      </c>
      <c r="V25" s="24">
        <v>0</v>
      </c>
      <c r="W25" s="30">
        <v>0</v>
      </c>
      <c r="X25" s="31">
        <v>99</v>
      </c>
      <c r="Y25" s="32">
        <v>100</v>
      </c>
    </row>
    <row r="26" spans="1:25" s="33" customFormat="1" ht="15" customHeight="1" x14ac:dyDescent="0.2">
      <c r="A26" s="21" t="s">
        <v>19</v>
      </c>
      <c r="B26" s="34" t="s">
        <v>38</v>
      </c>
      <c r="C26" s="35">
        <v>321</v>
      </c>
      <c r="D26" s="36">
        <v>2</v>
      </c>
      <c r="E26" s="37">
        <v>0.623</v>
      </c>
      <c r="F26" s="47">
        <v>0</v>
      </c>
      <c r="G26" s="37">
        <v>0</v>
      </c>
      <c r="H26" s="47">
        <v>10</v>
      </c>
      <c r="I26" s="37">
        <v>3.1153</v>
      </c>
      <c r="J26" s="38">
        <v>194</v>
      </c>
      <c r="K26" s="37">
        <v>60.436100000000003</v>
      </c>
      <c r="L26" s="38">
        <v>108</v>
      </c>
      <c r="M26" s="37">
        <v>33.645000000000003</v>
      </c>
      <c r="N26" s="47">
        <v>0</v>
      </c>
      <c r="O26" s="37">
        <v>0</v>
      </c>
      <c r="P26" s="50">
        <v>7</v>
      </c>
      <c r="Q26" s="40">
        <v>2.1806999999999999</v>
      </c>
      <c r="R26" s="36">
        <v>31</v>
      </c>
      <c r="S26" s="40">
        <v>9.657</v>
      </c>
      <c r="T26" s="36">
        <v>39</v>
      </c>
      <c r="U26" s="41">
        <v>12.1495</v>
      </c>
      <c r="V26" s="36">
        <v>7</v>
      </c>
      <c r="W26" s="41">
        <v>2.1806999999999999</v>
      </c>
      <c r="X26" s="42">
        <v>281</v>
      </c>
      <c r="Y26" s="43">
        <v>100</v>
      </c>
    </row>
    <row r="27" spans="1:25" s="33" customFormat="1" ht="15" customHeight="1" x14ac:dyDescent="0.2">
      <c r="A27" s="21" t="s">
        <v>19</v>
      </c>
      <c r="B27" s="44" t="s">
        <v>41</v>
      </c>
      <c r="C27" s="72">
        <v>4</v>
      </c>
      <c r="D27" s="46">
        <v>0</v>
      </c>
      <c r="E27" s="25">
        <v>0</v>
      </c>
      <c r="F27" s="26">
        <v>1</v>
      </c>
      <c r="G27" s="25">
        <v>25</v>
      </c>
      <c r="H27" s="26">
        <v>0</v>
      </c>
      <c r="I27" s="25">
        <v>0</v>
      </c>
      <c r="J27" s="26">
        <v>0</v>
      </c>
      <c r="K27" s="25">
        <v>0</v>
      </c>
      <c r="L27" s="45">
        <v>3</v>
      </c>
      <c r="M27" s="25">
        <v>75</v>
      </c>
      <c r="N27" s="26">
        <v>0</v>
      </c>
      <c r="O27" s="25">
        <v>0</v>
      </c>
      <c r="P27" s="49">
        <v>0</v>
      </c>
      <c r="Q27" s="28">
        <v>0</v>
      </c>
      <c r="R27" s="46">
        <v>3</v>
      </c>
      <c r="S27" s="28">
        <v>75</v>
      </c>
      <c r="T27" s="24">
        <v>0</v>
      </c>
      <c r="U27" s="30">
        <v>0</v>
      </c>
      <c r="V27" s="24">
        <v>0</v>
      </c>
      <c r="W27" s="30">
        <v>0</v>
      </c>
      <c r="X27" s="31">
        <v>11</v>
      </c>
      <c r="Y27" s="32">
        <v>100</v>
      </c>
    </row>
    <row r="28" spans="1:25" s="33" customFormat="1" ht="15" customHeight="1" x14ac:dyDescent="0.2">
      <c r="A28" s="21" t="s">
        <v>19</v>
      </c>
      <c r="B28" s="34" t="s">
        <v>40</v>
      </c>
      <c r="C28" s="51">
        <v>34</v>
      </c>
      <c r="D28" s="48">
        <v>0</v>
      </c>
      <c r="E28" s="37">
        <v>0</v>
      </c>
      <c r="F28" s="38">
        <v>2</v>
      </c>
      <c r="G28" s="37">
        <v>5.8823999999999996</v>
      </c>
      <c r="H28" s="38">
        <v>3</v>
      </c>
      <c r="I28" s="37">
        <v>8.8234999999999992</v>
      </c>
      <c r="J28" s="38">
        <v>22</v>
      </c>
      <c r="K28" s="37">
        <v>64.7059</v>
      </c>
      <c r="L28" s="47">
        <v>7</v>
      </c>
      <c r="M28" s="37">
        <v>20.588000000000001</v>
      </c>
      <c r="N28" s="38">
        <v>0</v>
      </c>
      <c r="O28" s="37">
        <v>0</v>
      </c>
      <c r="P28" s="39">
        <v>0</v>
      </c>
      <c r="Q28" s="40">
        <v>0</v>
      </c>
      <c r="R28" s="36">
        <v>9</v>
      </c>
      <c r="S28" s="40">
        <v>26.471</v>
      </c>
      <c r="T28" s="48">
        <v>0</v>
      </c>
      <c r="U28" s="41">
        <v>0</v>
      </c>
      <c r="V28" s="48">
        <v>3</v>
      </c>
      <c r="W28" s="41">
        <v>8.8234999999999992</v>
      </c>
      <c r="X28" s="42">
        <v>61</v>
      </c>
      <c r="Y28" s="43">
        <v>100</v>
      </c>
    </row>
    <row r="29" spans="1:25" s="33" customFormat="1" ht="15" customHeight="1" x14ac:dyDescent="0.2">
      <c r="A29" s="21" t="s">
        <v>19</v>
      </c>
      <c r="B29" s="44" t="s">
        <v>39</v>
      </c>
      <c r="C29" s="23">
        <v>45</v>
      </c>
      <c r="D29" s="24">
        <v>0</v>
      </c>
      <c r="E29" s="25">
        <v>0</v>
      </c>
      <c r="F29" s="26">
        <v>1</v>
      </c>
      <c r="G29" s="25">
        <v>2.2222</v>
      </c>
      <c r="H29" s="45">
        <v>10</v>
      </c>
      <c r="I29" s="25">
        <v>22.222200000000001</v>
      </c>
      <c r="J29" s="26">
        <v>11</v>
      </c>
      <c r="K29" s="25">
        <v>24.444400000000002</v>
      </c>
      <c r="L29" s="45">
        <v>21</v>
      </c>
      <c r="M29" s="25">
        <v>46.667000000000002</v>
      </c>
      <c r="N29" s="26">
        <v>0</v>
      </c>
      <c r="O29" s="25">
        <v>0</v>
      </c>
      <c r="P29" s="49">
        <v>2</v>
      </c>
      <c r="Q29" s="28">
        <v>4.4443999999999999</v>
      </c>
      <c r="R29" s="24">
        <v>13</v>
      </c>
      <c r="S29" s="28">
        <v>28.888999999999999</v>
      </c>
      <c r="T29" s="24">
        <v>1</v>
      </c>
      <c r="U29" s="30">
        <v>2.2222</v>
      </c>
      <c r="V29" s="24">
        <v>15</v>
      </c>
      <c r="W29" s="30">
        <v>33.333300000000001</v>
      </c>
      <c r="X29" s="31">
        <v>85</v>
      </c>
      <c r="Y29" s="32">
        <v>100</v>
      </c>
    </row>
    <row r="30" spans="1:25" s="33" customFormat="1" ht="15" customHeight="1" x14ac:dyDescent="0.2">
      <c r="A30" s="21" t="s">
        <v>19</v>
      </c>
      <c r="B30" s="34" t="s">
        <v>42</v>
      </c>
      <c r="C30" s="35">
        <v>127</v>
      </c>
      <c r="D30" s="48">
        <v>1</v>
      </c>
      <c r="E30" s="37">
        <v>0.78700000000000003</v>
      </c>
      <c r="F30" s="47">
        <v>2</v>
      </c>
      <c r="G30" s="37">
        <v>1.5748</v>
      </c>
      <c r="H30" s="38">
        <v>13</v>
      </c>
      <c r="I30" s="37">
        <v>10.2362</v>
      </c>
      <c r="J30" s="38">
        <v>74</v>
      </c>
      <c r="K30" s="37">
        <v>58.267699999999998</v>
      </c>
      <c r="L30" s="38">
        <v>35</v>
      </c>
      <c r="M30" s="37">
        <v>27.559000000000001</v>
      </c>
      <c r="N30" s="38">
        <v>0</v>
      </c>
      <c r="O30" s="37">
        <v>0</v>
      </c>
      <c r="P30" s="39">
        <v>2</v>
      </c>
      <c r="Q30" s="40">
        <v>1.5748</v>
      </c>
      <c r="R30" s="36">
        <v>21</v>
      </c>
      <c r="S30" s="40">
        <v>16.535</v>
      </c>
      <c r="T30" s="48">
        <v>0</v>
      </c>
      <c r="U30" s="41">
        <v>0</v>
      </c>
      <c r="V30" s="48">
        <v>11</v>
      </c>
      <c r="W30" s="41">
        <v>8.6614000000000004</v>
      </c>
      <c r="X30" s="42">
        <v>183</v>
      </c>
      <c r="Y30" s="43">
        <v>100</v>
      </c>
    </row>
    <row r="31" spans="1:25" s="33" customFormat="1" ht="15" customHeight="1" x14ac:dyDescent="0.2">
      <c r="A31" s="21" t="s">
        <v>19</v>
      </c>
      <c r="B31" s="44" t="s">
        <v>43</v>
      </c>
      <c r="C31" s="72">
        <v>32</v>
      </c>
      <c r="D31" s="24">
        <v>0</v>
      </c>
      <c r="E31" s="25">
        <v>0</v>
      </c>
      <c r="F31" s="45">
        <v>0</v>
      </c>
      <c r="G31" s="25">
        <v>0</v>
      </c>
      <c r="H31" s="26">
        <v>3</v>
      </c>
      <c r="I31" s="25">
        <v>9.375</v>
      </c>
      <c r="J31" s="45">
        <v>23</v>
      </c>
      <c r="K31" s="25">
        <v>71.875</v>
      </c>
      <c r="L31" s="26">
        <v>5</v>
      </c>
      <c r="M31" s="25">
        <v>15.625</v>
      </c>
      <c r="N31" s="26">
        <v>0</v>
      </c>
      <c r="O31" s="25">
        <v>0</v>
      </c>
      <c r="P31" s="27">
        <v>1</v>
      </c>
      <c r="Q31" s="28">
        <v>3.125</v>
      </c>
      <c r="R31" s="24">
        <v>3</v>
      </c>
      <c r="S31" s="28">
        <v>9.375</v>
      </c>
      <c r="T31" s="46">
        <v>0</v>
      </c>
      <c r="U31" s="30">
        <v>0</v>
      </c>
      <c r="V31" s="46">
        <v>10</v>
      </c>
      <c r="W31" s="30">
        <v>31.25</v>
      </c>
      <c r="X31" s="31">
        <v>27</v>
      </c>
      <c r="Y31" s="32">
        <v>100</v>
      </c>
    </row>
    <row r="32" spans="1:25" s="33" customFormat="1" ht="15" customHeight="1" x14ac:dyDescent="0.2">
      <c r="A32" s="21" t="s">
        <v>19</v>
      </c>
      <c r="B32" s="34" t="s">
        <v>45</v>
      </c>
      <c r="C32" s="35">
        <v>274</v>
      </c>
      <c r="D32" s="36">
        <v>1</v>
      </c>
      <c r="E32" s="37">
        <v>0.36499999999999999</v>
      </c>
      <c r="F32" s="38">
        <v>2</v>
      </c>
      <c r="G32" s="37">
        <v>0.72989999999999999</v>
      </c>
      <c r="H32" s="38">
        <v>17</v>
      </c>
      <c r="I32" s="37">
        <v>6.2043999999999997</v>
      </c>
      <c r="J32" s="38">
        <v>156</v>
      </c>
      <c r="K32" s="37">
        <v>56.9343</v>
      </c>
      <c r="L32" s="47">
        <v>94</v>
      </c>
      <c r="M32" s="37">
        <v>34.307000000000002</v>
      </c>
      <c r="N32" s="47">
        <v>0</v>
      </c>
      <c r="O32" s="37">
        <v>0</v>
      </c>
      <c r="P32" s="50">
        <v>4</v>
      </c>
      <c r="Q32" s="40">
        <v>1.4599</v>
      </c>
      <c r="R32" s="48">
        <v>24</v>
      </c>
      <c r="S32" s="40">
        <v>8.7590000000000003</v>
      </c>
      <c r="T32" s="36">
        <v>1</v>
      </c>
      <c r="U32" s="41">
        <v>0.36499999999999999</v>
      </c>
      <c r="V32" s="36">
        <v>13</v>
      </c>
      <c r="W32" s="41">
        <v>4.7445000000000004</v>
      </c>
      <c r="X32" s="42">
        <v>222</v>
      </c>
      <c r="Y32" s="43">
        <v>100</v>
      </c>
    </row>
    <row r="33" spans="1:25" s="33" customFormat="1" ht="15" customHeight="1" x14ac:dyDescent="0.2">
      <c r="A33" s="21" t="s">
        <v>19</v>
      </c>
      <c r="B33" s="44" t="s">
        <v>44</v>
      </c>
      <c r="C33" s="23">
        <v>54</v>
      </c>
      <c r="D33" s="46">
        <v>0</v>
      </c>
      <c r="E33" s="25">
        <v>0</v>
      </c>
      <c r="F33" s="26">
        <v>1</v>
      </c>
      <c r="G33" s="25">
        <v>1.8519000000000001</v>
      </c>
      <c r="H33" s="45">
        <v>2</v>
      </c>
      <c r="I33" s="25">
        <v>3.7037</v>
      </c>
      <c r="J33" s="26">
        <v>33</v>
      </c>
      <c r="K33" s="25">
        <v>61.1111</v>
      </c>
      <c r="L33" s="26">
        <v>17</v>
      </c>
      <c r="M33" s="25">
        <v>31.481000000000002</v>
      </c>
      <c r="N33" s="45">
        <v>0</v>
      </c>
      <c r="O33" s="25">
        <v>0</v>
      </c>
      <c r="P33" s="49">
        <v>1</v>
      </c>
      <c r="Q33" s="28">
        <v>1.8519000000000001</v>
      </c>
      <c r="R33" s="46">
        <v>11</v>
      </c>
      <c r="S33" s="28">
        <v>20.37</v>
      </c>
      <c r="T33" s="46">
        <v>0</v>
      </c>
      <c r="U33" s="30">
        <v>0</v>
      </c>
      <c r="V33" s="46">
        <v>2</v>
      </c>
      <c r="W33" s="30">
        <v>3.7037</v>
      </c>
      <c r="X33" s="31">
        <v>77</v>
      </c>
      <c r="Y33" s="32">
        <v>100</v>
      </c>
    </row>
    <row r="34" spans="1:25" s="33" customFormat="1" ht="15" customHeight="1" x14ac:dyDescent="0.2">
      <c r="A34" s="21" t="s">
        <v>19</v>
      </c>
      <c r="B34" s="34" t="s">
        <v>46</v>
      </c>
      <c r="C34" s="51">
        <v>4</v>
      </c>
      <c r="D34" s="36">
        <v>0</v>
      </c>
      <c r="E34" s="37">
        <v>0</v>
      </c>
      <c r="F34" s="38">
        <v>0</v>
      </c>
      <c r="G34" s="37">
        <v>0</v>
      </c>
      <c r="H34" s="47">
        <v>1</v>
      </c>
      <c r="I34" s="37">
        <v>25</v>
      </c>
      <c r="J34" s="38">
        <v>0</v>
      </c>
      <c r="K34" s="37">
        <v>0</v>
      </c>
      <c r="L34" s="47">
        <v>3</v>
      </c>
      <c r="M34" s="37">
        <v>75</v>
      </c>
      <c r="N34" s="47">
        <v>0</v>
      </c>
      <c r="O34" s="37">
        <v>0</v>
      </c>
      <c r="P34" s="39">
        <v>0</v>
      </c>
      <c r="Q34" s="40">
        <v>0</v>
      </c>
      <c r="R34" s="48">
        <v>1</v>
      </c>
      <c r="S34" s="40">
        <v>25</v>
      </c>
      <c r="T34" s="48">
        <v>0</v>
      </c>
      <c r="U34" s="41">
        <v>0</v>
      </c>
      <c r="V34" s="48">
        <v>0</v>
      </c>
      <c r="W34" s="41">
        <v>0</v>
      </c>
      <c r="X34" s="42">
        <v>12</v>
      </c>
      <c r="Y34" s="43">
        <v>100</v>
      </c>
    </row>
    <row r="35" spans="1:25" s="33" customFormat="1" ht="15" customHeight="1" x14ac:dyDescent="0.2">
      <c r="A35" s="21" t="s">
        <v>19</v>
      </c>
      <c r="B35" s="44" t="s">
        <v>49</v>
      </c>
      <c r="C35" s="72">
        <v>1</v>
      </c>
      <c r="D35" s="46">
        <v>0</v>
      </c>
      <c r="E35" s="25">
        <v>0</v>
      </c>
      <c r="F35" s="26">
        <v>0</v>
      </c>
      <c r="G35" s="25">
        <v>0</v>
      </c>
      <c r="H35" s="45">
        <v>0</v>
      </c>
      <c r="I35" s="25">
        <v>0</v>
      </c>
      <c r="J35" s="26">
        <v>0</v>
      </c>
      <c r="K35" s="25">
        <v>0</v>
      </c>
      <c r="L35" s="45">
        <v>1</v>
      </c>
      <c r="M35" s="25">
        <v>100</v>
      </c>
      <c r="N35" s="26">
        <v>0</v>
      </c>
      <c r="O35" s="25">
        <v>0</v>
      </c>
      <c r="P35" s="49">
        <v>0</v>
      </c>
      <c r="Q35" s="28">
        <v>0</v>
      </c>
      <c r="R35" s="46">
        <v>1</v>
      </c>
      <c r="S35" s="28">
        <v>100</v>
      </c>
      <c r="T35" s="46">
        <v>0</v>
      </c>
      <c r="U35" s="30">
        <v>0</v>
      </c>
      <c r="V35" s="46">
        <v>0</v>
      </c>
      <c r="W35" s="30">
        <v>0</v>
      </c>
      <c r="X35" s="31">
        <v>9</v>
      </c>
      <c r="Y35" s="32">
        <v>100</v>
      </c>
    </row>
    <row r="36" spans="1:25" s="33" customFormat="1" ht="15" customHeight="1" x14ac:dyDescent="0.2">
      <c r="A36" s="21" t="s">
        <v>19</v>
      </c>
      <c r="B36" s="34" t="s">
        <v>53</v>
      </c>
      <c r="C36" s="51">
        <v>24</v>
      </c>
      <c r="D36" s="48">
        <v>0</v>
      </c>
      <c r="E36" s="37">
        <v>0</v>
      </c>
      <c r="F36" s="38">
        <v>0</v>
      </c>
      <c r="G36" s="37">
        <v>0</v>
      </c>
      <c r="H36" s="38">
        <v>8</v>
      </c>
      <c r="I36" s="37">
        <v>33.333300000000001</v>
      </c>
      <c r="J36" s="47">
        <v>5</v>
      </c>
      <c r="K36" s="37">
        <v>20.833300000000001</v>
      </c>
      <c r="L36" s="47">
        <v>6</v>
      </c>
      <c r="M36" s="37">
        <v>25</v>
      </c>
      <c r="N36" s="38">
        <v>0</v>
      </c>
      <c r="O36" s="37">
        <v>0</v>
      </c>
      <c r="P36" s="50">
        <v>5</v>
      </c>
      <c r="Q36" s="40">
        <v>20.833300000000001</v>
      </c>
      <c r="R36" s="48">
        <v>3</v>
      </c>
      <c r="S36" s="40">
        <v>12.5</v>
      </c>
      <c r="T36" s="36">
        <v>1</v>
      </c>
      <c r="U36" s="41">
        <v>4.1666999999999996</v>
      </c>
      <c r="V36" s="36">
        <v>4</v>
      </c>
      <c r="W36" s="41">
        <v>16.666699999999999</v>
      </c>
      <c r="X36" s="42">
        <v>53</v>
      </c>
      <c r="Y36" s="43">
        <v>100</v>
      </c>
    </row>
    <row r="37" spans="1:25" s="33" customFormat="1" ht="15" customHeight="1" x14ac:dyDescent="0.2">
      <c r="A37" s="21" t="s">
        <v>19</v>
      </c>
      <c r="B37" s="44" t="s">
        <v>50</v>
      </c>
      <c r="C37" s="23">
        <v>3</v>
      </c>
      <c r="D37" s="24">
        <v>0</v>
      </c>
      <c r="E37" s="25">
        <v>0</v>
      </c>
      <c r="F37" s="26">
        <v>0</v>
      </c>
      <c r="G37" s="25">
        <v>0</v>
      </c>
      <c r="H37" s="26">
        <v>1</v>
      </c>
      <c r="I37" s="25">
        <v>33.333300000000001</v>
      </c>
      <c r="J37" s="26">
        <v>0</v>
      </c>
      <c r="K37" s="25">
        <v>0</v>
      </c>
      <c r="L37" s="26">
        <v>1</v>
      </c>
      <c r="M37" s="25">
        <v>33.332999999999998</v>
      </c>
      <c r="N37" s="45">
        <v>0</v>
      </c>
      <c r="O37" s="25">
        <v>0</v>
      </c>
      <c r="P37" s="49">
        <v>1</v>
      </c>
      <c r="Q37" s="28">
        <v>33.333300000000001</v>
      </c>
      <c r="R37" s="46">
        <v>2</v>
      </c>
      <c r="S37" s="28">
        <v>66.667000000000002</v>
      </c>
      <c r="T37" s="24">
        <v>1</v>
      </c>
      <c r="U37" s="30">
        <v>33.333300000000001</v>
      </c>
      <c r="V37" s="24">
        <v>0</v>
      </c>
      <c r="W37" s="30">
        <v>0</v>
      </c>
      <c r="X37" s="31">
        <v>14</v>
      </c>
      <c r="Y37" s="32">
        <v>100</v>
      </c>
    </row>
    <row r="38" spans="1:25" s="33" customFormat="1" ht="15" customHeight="1" x14ac:dyDescent="0.2">
      <c r="A38" s="21" t="s">
        <v>19</v>
      </c>
      <c r="B38" s="34" t="s">
        <v>51</v>
      </c>
      <c r="C38" s="35">
        <v>152</v>
      </c>
      <c r="D38" s="36">
        <v>0</v>
      </c>
      <c r="E38" s="37">
        <v>0</v>
      </c>
      <c r="F38" s="38">
        <v>4</v>
      </c>
      <c r="G38" s="37">
        <v>2.6316000000000002</v>
      </c>
      <c r="H38" s="38">
        <v>74</v>
      </c>
      <c r="I38" s="37">
        <v>48.684199999999997</v>
      </c>
      <c r="J38" s="38">
        <v>53</v>
      </c>
      <c r="K38" s="37">
        <v>34.868400000000001</v>
      </c>
      <c r="L38" s="38">
        <v>21</v>
      </c>
      <c r="M38" s="37">
        <v>13.816000000000001</v>
      </c>
      <c r="N38" s="38">
        <v>0</v>
      </c>
      <c r="O38" s="37">
        <v>0</v>
      </c>
      <c r="P38" s="39">
        <v>0</v>
      </c>
      <c r="Q38" s="40">
        <v>0</v>
      </c>
      <c r="R38" s="48">
        <v>22</v>
      </c>
      <c r="S38" s="40">
        <v>14.474</v>
      </c>
      <c r="T38" s="36">
        <v>2</v>
      </c>
      <c r="U38" s="41">
        <v>1.3158000000000001</v>
      </c>
      <c r="V38" s="36">
        <v>18</v>
      </c>
      <c r="W38" s="41">
        <v>11.8421</v>
      </c>
      <c r="X38" s="42">
        <v>183</v>
      </c>
      <c r="Y38" s="43">
        <v>100</v>
      </c>
    </row>
    <row r="39" spans="1:25" s="33" customFormat="1" ht="15" customHeight="1" x14ac:dyDescent="0.2">
      <c r="A39" s="21" t="s">
        <v>19</v>
      </c>
      <c r="B39" s="44" t="s">
        <v>52</v>
      </c>
      <c r="C39" s="23">
        <v>40</v>
      </c>
      <c r="D39" s="46">
        <v>7</v>
      </c>
      <c r="E39" s="25">
        <v>17.5</v>
      </c>
      <c r="F39" s="26">
        <v>1</v>
      </c>
      <c r="G39" s="25">
        <v>2.5</v>
      </c>
      <c r="H39" s="45">
        <v>24</v>
      </c>
      <c r="I39" s="25">
        <v>60</v>
      </c>
      <c r="J39" s="26">
        <v>1</v>
      </c>
      <c r="K39" s="25">
        <v>2.5</v>
      </c>
      <c r="L39" s="45">
        <v>6</v>
      </c>
      <c r="M39" s="25">
        <v>15</v>
      </c>
      <c r="N39" s="26">
        <v>0</v>
      </c>
      <c r="O39" s="25">
        <v>0</v>
      </c>
      <c r="P39" s="49">
        <v>1</v>
      </c>
      <c r="Q39" s="28">
        <v>2.5</v>
      </c>
      <c r="R39" s="24">
        <v>9</v>
      </c>
      <c r="S39" s="28">
        <v>22.5</v>
      </c>
      <c r="T39" s="24">
        <v>3</v>
      </c>
      <c r="U39" s="30">
        <v>7.5</v>
      </c>
      <c r="V39" s="24">
        <v>10</v>
      </c>
      <c r="W39" s="30">
        <v>25</v>
      </c>
      <c r="X39" s="31">
        <v>60</v>
      </c>
      <c r="Y39" s="32">
        <v>100</v>
      </c>
    </row>
    <row r="40" spans="1:25" s="33" customFormat="1" ht="15" customHeight="1" x14ac:dyDescent="0.2">
      <c r="A40" s="21" t="s">
        <v>19</v>
      </c>
      <c r="B40" s="34" t="s">
        <v>54</v>
      </c>
      <c r="C40" s="51">
        <v>275</v>
      </c>
      <c r="D40" s="36">
        <v>4</v>
      </c>
      <c r="E40" s="37">
        <v>1.4550000000000001</v>
      </c>
      <c r="F40" s="38">
        <v>7</v>
      </c>
      <c r="G40" s="37">
        <v>2.5455000000000001</v>
      </c>
      <c r="H40" s="38">
        <v>88</v>
      </c>
      <c r="I40" s="37">
        <v>32</v>
      </c>
      <c r="J40" s="47">
        <v>137</v>
      </c>
      <c r="K40" s="37">
        <v>49.818199999999997</v>
      </c>
      <c r="L40" s="47">
        <v>33</v>
      </c>
      <c r="M40" s="37">
        <v>12</v>
      </c>
      <c r="N40" s="38">
        <v>3</v>
      </c>
      <c r="O40" s="37">
        <v>1.0909</v>
      </c>
      <c r="P40" s="39">
        <v>3</v>
      </c>
      <c r="Q40" s="40">
        <v>1.0909</v>
      </c>
      <c r="R40" s="48">
        <v>84</v>
      </c>
      <c r="S40" s="40">
        <v>30.545000000000002</v>
      </c>
      <c r="T40" s="36">
        <v>2</v>
      </c>
      <c r="U40" s="41">
        <v>0.72729999999999995</v>
      </c>
      <c r="V40" s="36">
        <v>51</v>
      </c>
      <c r="W40" s="41">
        <v>18.545500000000001</v>
      </c>
      <c r="X40" s="42">
        <v>324</v>
      </c>
      <c r="Y40" s="43">
        <v>100</v>
      </c>
    </row>
    <row r="41" spans="1:25" s="33" customFormat="1" ht="15" customHeight="1" x14ac:dyDescent="0.2">
      <c r="A41" s="21" t="s">
        <v>19</v>
      </c>
      <c r="B41" s="44" t="s">
        <v>47</v>
      </c>
      <c r="C41" s="23">
        <v>217</v>
      </c>
      <c r="D41" s="46">
        <v>4</v>
      </c>
      <c r="E41" s="25">
        <v>1.843</v>
      </c>
      <c r="F41" s="26">
        <v>2</v>
      </c>
      <c r="G41" s="25">
        <v>0.92169999999999996</v>
      </c>
      <c r="H41" s="26">
        <v>41</v>
      </c>
      <c r="I41" s="25">
        <v>18.893999999999998</v>
      </c>
      <c r="J41" s="26">
        <v>79</v>
      </c>
      <c r="K41" s="25">
        <v>36.405500000000004</v>
      </c>
      <c r="L41" s="45">
        <v>77</v>
      </c>
      <c r="M41" s="25">
        <v>35.484000000000002</v>
      </c>
      <c r="N41" s="45">
        <v>0</v>
      </c>
      <c r="O41" s="25">
        <v>0</v>
      </c>
      <c r="P41" s="27">
        <v>14</v>
      </c>
      <c r="Q41" s="28">
        <v>6.4516</v>
      </c>
      <c r="R41" s="24">
        <v>54</v>
      </c>
      <c r="S41" s="28">
        <v>24.885000000000002</v>
      </c>
      <c r="T41" s="46">
        <v>4</v>
      </c>
      <c r="U41" s="30">
        <v>1.8432999999999999</v>
      </c>
      <c r="V41" s="46">
        <v>21</v>
      </c>
      <c r="W41" s="30">
        <v>9.6774000000000004</v>
      </c>
      <c r="X41" s="31">
        <v>257</v>
      </c>
      <c r="Y41" s="32">
        <v>100</v>
      </c>
    </row>
    <row r="42" spans="1:25" s="33" customFormat="1" ht="15" customHeight="1" x14ac:dyDescent="0.2">
      <c r="A42" s="21" t="s">
        <v>19</v>
      </c>
      <c r="B42" s="34" t="s">
        <v>48</v>
      </c>
      <c r="C42" s="51">
        <v>2</v>
      </c>
      <c r="D42" s="36">
        <v>1</v>
      </c>
      <c r="E42" s="37">
        <v>50</v>
      </c>
      <c r="F42" s="38">
        <v>0</v>
      </c>
      <c r="G42" s="37">
        <v>0</v>
      </c>
      <c r="H42" s="38">
        <v>0</v>
      </c>
      <c r="I42" s="37">
        <v>0</v>
      </c>
      <c r="J42" s="47">
        <v>0</v>
      </c>
      <c r="K42" s="37">
        <v>0</v>
      </c>
      <c r="L42" s="47">
        <v>1</v>
      </c>
      <c r="M42" s="37">
        <v>50</v>
      </c>
      <c r="N42" s="47">
        <v>0</v>
      </c>
      <c r="O42" s="37">
        <v>0</v>
      </c>
      <c r="P42" s="39">
        <v>0</v>
      </c>
      <c r="Q42" s="40">
        <v>0</v>
      </c>
      <c r="R42" s="48">
        <v>1</v>
      </c>
      <c r="S42" s="40">
        <v>50</v>
      </c>
      <c r="T42" s="36">
        <v>0</v>
      </c>
      <c r="U42" s="41">
        <v>0</v>
      </c>
      <c r="V42" s="36">
        <v>0</v>
      </c>
      <c r="W42" s="41">
        <v>0</v>
      </c>
      <c r="X42" s="42">
        <v>5</v>
      </c>
      <c r="Y42" s="43">
        <v>100</v>
      </c>
    </row>
    <row r="43" spans="1:25" s="33" customFormat="1" ht="15" customHeight="1" x14ac:dyDescent="0.2">
      <c r="A43" s="21" t="s">
        <v>19</v>
      </c>
      <c r="B43" s="44" t="s">
        <v>55</v>
      </c>
      <c r="C43" s="23">
        <v>173</v>
      </c>
      <c r="D43" s="24">
        <v>0</v>
      </c>
      <c r="E43" s="25">
        <v>0</v>
      </c>
      <c r="F43" s="26">
        <v>3</v>
      </c>
      <c r="G43" s="25">
        <v>1.7341</v>
      </c>
      <c r="H43" s="45">
        <v>9</v>
      </c>
      <c r="I43" s="25">
        <v>5.2023000000000001</v>
      </c>
      <c r="J43" s="26">
        <v>79</v>
      </c>
      <c r="K43" s="25">
        <v>45.664700000000003</v>
      </c>
      <c r="L43" s="26">
        <v>68</v>
      </c>
      <c r="M43" s="25">
        <v>39.305999999999997</v>
      </c>
      <c r="N43" s="26">
        <v>0</v>
      </c>
      <c r="O43" s="25">
        <v>0</v>
      </c>
      <c r="P43" s="27">
        <v>14</v>
      </c>
      <c r="Q43" s="28">
        <v>8.0924999999999994</v>
      </c>
      <c r="R43" s="46">
        <v>45</v>
      </c>
      <c r="S43" s="28">
        <v>26.012</v>
      </c>
      <c r="T43" s="46">
        <v>5</v>
      </c>
      <c r="U43" s="30">
        <v>2.8902000000000001</v>
      </c>
      <c r="V43" s="46">
        <v>9</v>
      </c>
      <c r="W43" s="30">
        <v>5.2023000000000001</v>
      </c>
      <c r="X43" s="31">
        <v>194</v>
      </c>
      <c r="Y43" s="32">
        <v>100</v>
      </c>
    </row>
    <row r="44" spans="1:25" s="33" customFormat="1" ht="15" customHeight="1" x14ac:dyDescent="0.2">
      <c r="A44" s="21" t="s">
        <v>19</v>
      </c>
      <c r="B44" s="34" t="s">
        <v>56</v>
      </c>
      <c r="C44" s="35">
        <v>62</v>
      </c>
      <c r="D44" s="36">
        <v>10</v>
      </c>
      <c r="E44" s="37">
        <v>16.129000000000001</v>
      </c>
      <c r="F44" s="47">
        <v>1</v>
      </c>
      <c r="G44" s="37">
        <v>1.6129</v>
      </c>
      <c r="H44" s="38">
        <v>10</v>
      </c>
      <c r="I44" s="37">
        <v>16.129000000000001</v>
      </c>
      <c r="J44" s="38">
        <v>15</v>
      </c>
      <c r="K44" s="37">
        <v>24.1935</v>
      </c>
      <c r="L44" s="38">
        <v>21</v>
      </c>
      <c r="M44" s="37">
        <v>33.871000000000002</v>
      </c>
      <c r="N44" s="47">
        <v>1</v>
      </c>
      <c r="O44" s="37">
        <v>1.6129</v>
      </c>
      <c r="P44" s="50">
        <v>4</v>
      </c>
      <c r="Q44" s="40">
        <v>6.4516</v>
      </c>
      <c r="R44" s="48">
        <v>18</v>
      </c>
      <c r="S44" s="40">
        <v>29.032</v>
      </c>
      <c r="T44" s="48">
        <v>2</v>
      </c>
      <c r="U44" s="41">
        <v>3.2258</v>
      </c>
      <c r="V44" s="48">
        <v>7</v>
      </c>
      <c r="W44" s="41">
        <v>11.2903</v>
      </c>
      <c r="X44" s="42">
        <v>129</v>
      </c>
      <c r="Y44" s="43">
        <v>100</v>
      </c>
    </row>
    <row r="45" spans="1:25" s="33" customFormat="1" ht="15" customHeight="1" x14ac:dyDescent="0.2">
      <c r="A45" s="21" t="s">
        <v>19</v>
      </c>
      <c r="B45" s="44" t="s">
        <v>57</v>
      </c>
      <c r="C45" s="23">
        <v>10</v>
      </c>
      <c r="D45" s="46">
        <v>1</v>
      </c>
      <c r="E45" s="25">
        <v>10</v>
      </c>
      <c r="F45" s="26">
        <v>0</v>
      </c>
      <c r="G45" s="25">
        <v>0</v>
      </c>
      <c r="H45" s="45">
        <v>1</v>
      </c>
      <c r="I45" s="25">
        <v>10</v>
      </c>
      <c r="J45" s="26">
        <v>0</v>
      </c>
      <c r="K45" s="25">
        <v>0</v>
      </c>
      <c r="L45" s="45">
        <v>8</v>
      </c>
      <c r="M45" s="25">
        <v>80</v>
      </c>
      <c r="N45" s="26">
        <v>0</v>
      </c>
      <c r="O45" s="25">
        <v>0</v>
      </c>
      <c r="P45" s="27">
        <v>0</v>
      </c>
      <c r="Q45" s="28">
        <v>0</v>
      </c>
      <c r="R45" s="24">
        <v>5</v>
      </c>
      <c r="S45" s="28">
        <v>50</v>
      </c>
      <c r="T45" s="46">
        <v>0</v>
      </c>
      <c r="U45" s="30">
        <v>0</v>
      </c>
      <c r="V45" s="46">
        <v>1</v>
      </c>
      <c r="W45" s="30">
        <v>10</v>
      </c>
      <c r="X45" s="31">
        <v>16</v>
      </c>
      <c r="Y45" s="32">
        <v>100</v>
      </c>
    </row>
    <row r="46" spans="1:25" s="33" customFormat="1" ht="15" customHeight="1" x14ac:dyDescent="0.2">
      <c r="A46" s="21" t="s">
        <v>19</v>
      </c>
      <c r="B46" s="34" t="s">
        <v>58</v>
      </c>
      <c r="C46" s="35">
        <v>130</v>
      </c>
      <c r="D46" s="36">
        <v>0</v>
      </c>
      <c r="E46" s="37">
        <v>0</v>
      </c>
      <c r="F46" s="38">
        <v>1</v>
      </c>
      <c r="G46" s="37">
        <v>0.76919999999999999</v>
      </c>
      <c r="H46" s="38">
        <v>17</v>
      </c>
      <c r="I46" s="37">
        <v>13.0769</v>
      </c>
      <c r="J46" s="38">
        <v>63</v>
      </c>
      <c r="K46" s="37">
        <v>48.461500000000001</v>
      </c>
      <c r="L46" s="47">
        <v>44</v>
      </c>
      <c r="M46" s="37">
        <v>33.845999999999997</v>
      </c>
      <c r="N46" s="47">
        <v>0</v>
      </c>
      <c r="O46" s="37">
        <v>0</v>
      </c>
      <c r="P46" s="50">
        <v>5</v>
      </c>
      <c r="Q46" s="40">
        <v>3.8462000000000001</v>
      </c>
      <c r="R46" s="36">
        <v>23</v>
      </c>
      <c r="S46" s="40">
        <v>17.692</v>
      </c>
      <c r="T46" s="36">
        <v>4</v>
      </c>
      <c r="U46" s="41">
        <v>3.0769000000000002</v>
      </c>
      <c r="V46" s="36">
        <v>5</v>
      </c>
      <c r="W46" s="41">
        <v>3.8462000000000001</v>
      </c>
      <c r="X46" s="42">
        <v>183</v>
      </c>
      <c r="Y46" s="43">
        <v>100</v>
      </c>
    </row>
    <row r="47" spans="1:25" s="33" customFormat="1" ht="15" customHeight="1" x14ac:dyDescent="0.2">
      <c r="A47" s="21" t="s">
        <v>19</v>
      </c>
      <c r="B47" s="44" t="s">
        <v>59</v>
      </c>
      <c r="C47" s="72">
        <v>6</v>
      </c>
      <c r="D47" s="24">
        <v>0</v>
      </c>
      <c r="E47" s="25">
        <v>0</v>
      </c>
      <c r="F47" s="45">
        <v>1</v>
      </c>
      <c r="G47" s="25">
        <v>16.666699999999999</v>
      </c>
      <c r="H47" s="45">
        <v>2</v>
      </c>
      <c r="I47" s="25">
        <v>33.333300000000001</v>
      </c>
      <c r="J47" s="45">
        <v>0</v>
      </c>
      <c r="K47" s="25">
        <v>0</v>
      </c>
      <c r="L47" s="45">
        <v>3</v>
      </c>
      <c r="M47" s="25">
        <v>50</v>
      </c>
      <c r="N47" s="26">
        <v>0</v>
      </c>
      <c r="O47" s="25">
        <v>0</v>
      </c>
      <c r="P47" s="27">
        <v>0</v>
      </c>
      <c r="Q47" s="28">
        <v>0</v>
      </c>
      <c r="R47" s="46">
        <v>1</v>
      </c>
      <c r="S47" s="28">
        <v>16.667000000000002</v>
      </c>
      <c r="T47" s="24">
        <v>0</v>
      </c>
      <c r="U47" s="30">
        <v>0</v>
      </c>
      <c r="V47" s="24">
        <v>3</v>
      </c>
      <c r="W47" s="30">
        <v>50</v>
      </c>
      <c r="X47" s="31">
        <v>13</v>
      </c>
      <c r="Y47" s="32">
        <v>100</v>
      </c>
    </row>
    <row r="48" spans="1:25" s="33" customFormat="1" ht="15" customHeight="1" x14ac:dyDescent="0.2">
      <c r="A48" s="21" t="s">
        <v>19</v>
      </c>
      <c r="B48" s="34" t="s">
        <v>60</v>
      </c>
      <c r="C48" s="35">
        <v>75</v>
      </c>
      <c r="D48" s="48">
        <v>0</v>
      </c>
      <c r="E48" s="37">
        <v>0</v>
      </c>
      <c r="F48" s="38">
        <v>1</v>
      </c>
      <c r="G48" s="37">
        <v>1.3332999999999999</v>
      </c>
      <c r="H48" s="47">
        <v>6</v>
      </c>
      <c r="I48" s="37">
        <v>8</v>
      </c>
      <c r="J48" s="38">
        <v>32</v>
      </c>
      <c r="K48" s="37">
        <v>42.666699999999999</v>
      </c>
      <c r="L48" s="38">
        <v>34</v>
      </c>
      <c r="M48" s="37">
        <v>45.332999999999998</v>
      </c>
      <c r="N48" s="47">
        <v>0</v>
      </c>
      <c r="O48" s="37">
        <v>0</v>
      </c>
      <c r="P48" s="50">
        <v>2</v>
      </c>
      <c r="Q48" s="40">
        <v>2.6667000000000001</v>
      </c>
      <c r="R48" s="48">
        <v>30</v>
      </c>
      <c r="S48" s="40">
        <v>40</v>
      </c>
      <c r="T48" s="48">
        <v>0</v>
      </c>
      <c r="U48" s="41">
        <v>0</v>
      </c>
      <c r="V48" s="48">
        <v>5</v>
      </c>
      <c r="W48" s="41">
        <v>6.6666999999999996</v>
      </c>
      <c r="X48" s="42">
        <v>122</v>
      </c>
      <c r="Y48" s="43">
        <v>100</v>
      </c>
    </row>
    <row r="49" spans="1:25" s="33" customFormat="1" ht="15" customHeight="1" x14ac:dyDescent="0.2">
      <c r="A49" s="21" t="s">
        <v>19</v>
      </c>
      <c r="B49" s="44" t="s">
        <v>61</v>
      </c>
      <c r="C49" s="72">
        <v>4</v>
      </c>
      <c r="D49" s="24">
        <v>2</v>
      </c>
      <c r="E49" s="25">
        <v>50</v>
      </c>
      <c r="F49" s="26">
        <v>0</v>
      </c>
      <c r="G49" s="25">
        <v>0</v>
      </c>
      <c r="H49" s="26">
        <v>0</v>
      </c>
      <c r="I49" s="25">
        <v>0</v>
      </c>
      <c r="J49" s="26">
        <v>0</v>
      </c>
      <c r="K49" s="25">
        <v>0</v>
      </c>
      <c r="L49" s="45">
        <v>2</v>
      </c>
      <c r="M49" s="25">
        <v>50</v>
      </c>
      <c r="N49" s="45">
        <v>0</v>
      </c>
      <c r="O49" s="25">
        <v>0</v>
      </c>
      <c r="P49" s="27">
        <v>0</v>
      </c>
      <c r="Q49" s="28">
        <v>0</v>
      </c>
      <c r="R49" s="46">
        <v>1</v>
      </c>
      <c r="S49" s="28">
        <v>25</v>
      </c>
      <c r="T49" s="46">
        <v>0</v>
      </c>
      <c r="U49" s="30">
        <v>0</v>
      </c>
      <c r="V49" s="46">
        <v>0</v>
      </c>
      <c r="W49" s="30">
        <v>0</v>
      </c>
      <c r="X49" s="31">
        <v>37</v>
      </c>
      <c r="Y49" s="32">
        <v>100</v>
      </c>
    </row>
    <row r="50" spans="1:25" s="33" customFormat="1" ht="15" customHeight="1" x14ac:dyDescent="0.2">
      <c r="A50" s="21" t="s">
        <v>19</v>
      </c>
      <c r="B50" s="34" t="s">
        <v>62</v>
      </c>
      <c r="C50" s="35">
        <v>78</v>
      </c>
      <c r="D50" s="36">
        <v>0</v>
      </c>
      <c r="E50" s="37">
        <v>0</v>
      </c>
      <c r="F50" s="38">
        <v>1</v>
      </c>
      <c r="G50" s="37">
        <v>1.2821</v>
      </c>
      <c r="H50" s="47">
        <v>7</v>
      </c>
      <c r="I50" s="37">
        <v>8.9743999999999993</v>
      </c>
      <c r="J50" s="38">
        <v>19</v>
      </c>
      <c r="K50" s="37">
        <v>24.359000000000002</v>
      </c>
      <c r="L50" s="38">
        <v>50</v>
      </c>
      <c r="M50" s="37">
        <v>64.102999999999994</v>
      </c>
      <c r="N50" s="47">
        <v>0</v>
      </c>
      <c r="O50" s="37">
        <v>0</v>
      </c>
      <c r="P50" s="50">
        <v>1</v>
      </c>
      <c r="Q50" s="40">
        <v>1.2821</v>
      </c>
      <c r="R50" s="36">
        <v>23</v>
      </c>
      <c r="S50" s="40">
        <v>29.486999999999998</v>
      </c>
      <c r="T50" s="36">
        <v>0</v>
      </c>
      <c r="U50" s="41">
        <v>0</v>
      </c>
      <c r="V50" s="36">
        <v>11</v>
      </c>
      <c r="W50" s="41">
        <v>14.102600000000001</v>
      </c>
      <c r="X50" s="42">
        <v>128</v>
      </c>
      <c r="Y50" s="43">
        <v>100</v>
      </c>
    </row>
    <row r="51" spans="1:25" s="33" customFormat="1" ht="15" customHeight="1" x14ac:dyDescent="0.2">
      <c r="A51" s="21" t="s">
        <v>19</v>
      </c>
      <c r="B51" s="44" t="s">
        <v>63</v>
      </c>
      <c r="C51" s="23">
        <v>1023</v>
      </c>
      <c r="D51" s="24">
        <v>6</v>
      </c>
      <c r="E51" s="25">
        <v>0.58699999999999997</v>
      </c>
      <c r="F51" s="45">
        <v>24</v>
      </c>
      <c r="G51" s="25">
        <v>2.3460000000000001</v>
      </c>
      <c r="H51" s="26">
        <v>589</v>
      </c>
      <c r="I51" s="25">
        <v>57.575800000000001</v>
      </c>
      <c r="J51" s="26">
        <v>182</v>
      </c>
      <c r="K51" s="25">
        <v>17.790800000000001</v>
      </c>
      <c r="L51" s="26">
        <v>197</v>
      </c>
      <c r="M51" s="25">
        <v>19.257000000000001</v>
      </c>
      <c r="N51" s="45">
        <v>0</v>
      </c>
      <c r="O51" s="25">
        <v>0</v>
      </c>
      <c r="P51" s="27">
        <v>25</v>
      </c>
      <c r="Q51" s="28">
        <v>2.4438</v>
      </c>
      <c r="R51" s="24">
        <v>116</v>
      </c>
      <c r="S51" s="28">
        <v>11.339</v>
      </c>
      <c r="T51" s="24">
        <v>131</v>
      </c>
      <c r="U51" s="30">
        <v>12.8055</v>
      </c>
      <c r="V51" s="24">
        <v>321</v>
      </c>
      <c r="W51" s="30">
        <v>31.378299999999999</v>
      </c>
      <c r="X51" s="31">
        <v>1029</v>
      </c>
      <c r="Y51" s="32">
        <v>100</v>
      </c>
    </row>
    <row r="52" spans="1:25" s="33" customFormat="1" ht="15" customHeight="1" x14ac:dyDescent="0.2">
      <c r="A52" s="21" t="s">
        <v>19</v>
      </c>
      <c r="B52" s="34" t="s">
        <v>64</v>
      </c>
      <c r="C52" s="35">
        <v>8</v>
      </c>
      <c r="D52" s="48">
        <v>0</v>
      </c>
      <c r="E52" s="37">
        <v>0</v>
      </c>
      <c r="F52" s="38">
        <v>0</v>
      </c>
      <c r="G52" s="37">
        <v>0</v>
      </c>
      <c r="H52" s="47">
        <v>1</v>
      </c>
      <c r="I52" s="37">
        <v>12.5</v>
      </c>
      <c r="J52" s="47">
        <v>0</v>
      </c>
      <c r="K52" s="37">
        <v>0</v>
      </c>
      <c r="L52" s="38">
        <v>7</v>
      </c>
      <c r="M52" s="37">
        <v>87.5</v>
      </c>
      <c r="N52" s="47">
        <v>0</v>
      </c>
      <c r="O52" s="37">
        <v>0</v>
      </c>
      <c r="P52" s="39">
        <v>0</v>
      </c>
      <c r="Q52" s="40">
        <v>0</v>
      </c>
      <c r="R52" s="36">
        <v>1</v>
      </c>
      <c r="S52" s="40">
        <v>12.5</v>
      </c>
      <c r="T52" s="36">
        <v>0</v>
      </c>
      <c r="U52" s="41">
        <v>0</v>
      </c>
      <c r="V52" s="36">
        <v>0</v>
      </c>
      <c r="W52" s="41">
        <v>0</v>
      </c>
      <c r="X52" s="42">
        <v>18</v>
      </c>
      <c r="Y52" s="43">
        <v>100</v>
      </c>
    </row>
    <row r="53" spans="1:25" s="33" customFormat="1" ht="15" customHeight="1" x14ac:dyDescent="0.2">
      <c r="A53" s="21" t="s">
        <v>19</v>
      </c>
      <c r="B53" s="44" t="s">
        <v>65</v>
      </c>
      <c r="C53" s="72">
        <v>3</v>
      </c>
      <c r="D53" s="46">
        <v>0</v>
      </c>
      <c r="E53" s="25">
        <v>0</v>
      </c>
      <c r="F53" s="26">
        <v>0</v>
      </c>
      <c r="G53" s="25">
        <v>0</v>
      </c>
      <c r="H53" s="45">
        <v>0</v>
      </c>
      <c r="I53" s="25">
        <v>0</v>
      </c>
      <c r="J53" s="26">
        <v>1</v>
      </c>
      <c r="K53" s="25">
        <v>33.333300000000001</v>
      </c>
      <c r="L53" s="45">
        <v>2</v>
      </c>
      <c r="M53" s="25">
        <v>66.667000000000002</v>
      </c>
      <c r="N53" s="45">
        <v>0</v>
      </c>
      <c r="O53" s="25">
        <v>0</v>
      </c>
      <c r="P53" s="27">
        <v>0</v>
      </c>
      <c r="Q53" s="28">
        <v>0</v>
      </c>
      <c r="R53" s="46">
        <v>1</v>
      </c>
      <c r="S53" s="28">
        <v>33.332999999999998</v>
      </c>
      <c r="T53" s="24">
        <v>0</v>
      </c>
      <c r="U53" s="30">
        <v>0</v>
      </c>
      <c r="V53" s="24">
        <v>1</v>
      </c>
      <c r="W53" s="30">
        <v>33.333300000000001</v>
      </c>
      <c r="X53" s="31">
        <v>6</v>
      </c>
      <c r="Y53" s="32">
        <v>100</v>
      </c>
    </row>
    <row r="54" spans="1:25" s="33" customFormat="1" ht="15" customHeight="1" x14ac:dyDescent="0.2">
      <c r="A54" s="21" t="s">
        <v>19</v>
      </c>
      <c r="B54" s="34" t="s">
        <v>66</v>
      </c>
      <c r="C54" s="35">
        <v>60</v>
      </c>
      <c r="D54" s="48">
        <v>0</v>
      </c>
      <c r="E54" s="37">
        <v>0</v>
      </c>
      <c r="F54" s="38">
        <v>1</v>
      </c>
      <c r="G54" s="52">
        <v>1.6667000000000001</v>
      </c>
      <c r="H54" s="47">
        <v>5</v>
      </c>
      <c r="I54" s="52">
        <v>8.3332999999999995</v>
      </c>
      <c r="J54" s="38">
        <v>19</v>
      </c>
      <c r="K54" s="37">
        <v>31.666699999999999</v>
      </c>
      <c r="L54" s="38">
        <v>28</v>
      </c>
      <c r="M54" s="37">
        <v>46.667000000000002</v>
      </c>
      <c r="N54" s="38">
        <v>0</v>
      </c>
      <c r="O54" s="37">
        <v>0</v>
      </c>
      <c r="P54" s="50">
        <v>7</v>
      </c>
      <c r="Q54" s="40">
        <v>11.666700000000001</v>
      </c>
      <c r="R54" s="36">
        <v>26</v>
      </c>
      <c r="S54" s="40">
        <v>43.332999999999998</v>
      </c>
      <c r="T54" s="48">
        <v>0</v>
      </c>
      <c r="U54" s="41">
        <v>0</v>
      </c>
      <c r="V54" s="48">
        <v>4</v>
      </c>
      <c r="W54" s="41">
        <v>6.6666999999999996</v>
      </c>
      <c r="X54" s="42">
        <v>109</v>
      </c>
      <c r="Y54" s="43">
        <v>100</v>
      </c>
    </row>
    <row r="55" spans="1:25" s="33" customFormat="1" ht="15" customHeight="1" x14ac:dyDescent="0.2">
      <c r="A55" s="21" t="s">
        <v>19</v>
      </c>
      <c r="B55" s="44" t="s">
        <v>67</v>
      </c>
      <c r="C55" s="23">
        <v>33</v>
      </c>
      <c r="D55" s="24">
        <v>2</v>
      </c>
      <c r="E55" s="25">
        <v>6.0609999999999999</v>
      </c>
      <c r="F55" s="26">
        <v>2</v>
      </c>
      <c r="G55" s="25">
        <v>6.0606</v>
      </c>
      <c r="H55" s="45">
        <v>8</v>
      </c>
      <c r="I55" s="25">
        <v>24.2424</v>
      </c>
      <c r="J55" s="45">
        <v>0</v>
      </c>
      <c r="K55" s="25">
        <v>0</v>
      </c>
      <c r="L55" s="26">
        <v>19</v>
      </c>
      <c r="M55" s="25">
        <v>57.576000000000001</v>
      </c>
      <c r="N55" s="26">
        <v>0</v>
      </c>
      <c r="O55" s="25">
        <v>0</v>
      </c>
      <c r="P55" s="49">
        <v>2</v>
      </c>
      <c r="Q55" s="28">
        <v>6.0606</v>
      </c>
      <c r="R55" s="24">
        <v>14</v>
      </c>
      <c r="S55" s="28">
        <v>42.423999999999999</v>
      </c>
      <c r="T55" s="46">
        <v>3</v>
      </c>
      <c r="U55" s="30">
        <v>9.0908999999999995</v>
      </c>
      <c r="V55" s="46">
        <v>4</v>
      </c>
      <c r="W55" s="30">
        <v>12.1212</v>
      </c>
      <c r="X55" s="31">
        <v>58</v>
      </c>
      <c r="Y55" s="32">
        <v>100</v>
      </c>
    </row>
    <row r="56" spans="1:25" s="33" customFormat="1" ht="15" customHeight="1" x14ac:dyDescent="0.2">
      <c r="A56" s="21" t="s">
        <v>19</v>
      </c>
      <c r="B56" s="34" t="s">
        <v>68</v>
      </c>
      <c r="C56" s="35">
        <v>15</v>
      </c>
      <c r="D56" s="36">
        <v>0</v>
      </c>
      <c r="E56" s="37">
        <v>0</v>
      </c>
      <c r="F56" s="38">
        <v>0</v>
      </c>
      <c r="G56" s="37">
        <v>0</v>
      </c>
      <c r="H56" s="38">
        <v>1</v>
      </c>
      <c r="I56" s="37">
        <v>6.6666999999999996</v>
      </c>
      <c r="J56" s="47">
        <v>2</v>
      </c>
      <c r="K56" s="37">
        <v>13.333299999999999</v>
      </c>
      <c r="L56" s="38">
        <v>12</v>
      </c>
      <c r="M56" s="37">
        <v>80</v>
      </c>
      <c r="N56" s="47">
        <v>0</v>
      </c>
      <c r="O56" s="37">
        <v>0</v>
      </c>
      <c r="P56" s="39">
        <v>0</v>
      </c>
      <c r="Q56" s="40">
        <v>0</v>
      </c>
      <c r="R56" s="48">
        <v>2</v>
      </c>
      <c r="S56" s="40">
        <v>13.333</v>
      </c>
      <c r="T56" s="48">
        <v>1</v>
      </c>
      <c r="U56" s="41">
        <v>6.6666999999999996</v>
      </c>
      <c r="V56" s="48">
        <v>0</v>
      </c>
      <c r="W56" s="41">
        <v>0</v>
      </c>
      <c r="X56" s="42">
        <v>33</v>
      </c>
      <c r="Y56" s="43">
        <v>100</v>
      </c>
    </row>
    <row r="57" spans="1:25" s="33" customFormat="1" ht="15" customHeight="1" x14ac:dyDescent="0.2">
      <c r="A57" s="21" t="s">
        <v>19</v>
      </c>
      <c r="B57" s="44" t="s">
        <v>69</v>
      </c>
      <c r="C57" s="23">
        <v>21</v>
      </c>
      <c r="D57" s="24">
        <v>0</v>
      </c>
      <c r="E57" s="25">
        <v>0</v>
      </c>
      <c r="F57" s="45">
        <v>2</v>
      </c>
      <c r="G57" s="25">
        <v>9.5237999999999996</v>
      </c>
      <c r="H57" s="26">
        <v>1</v>
      </c>
      <c r="I57" s="25">
        <v>4.7618999999999998</v>
      </c>
      <c r="J57" s="26">
        <v>11</v>
      </c>
      <c r="K57" s="25">
        <v>52.381</v>
      </c>
      <c r="L57" s="26">
        <v>7</v>
      </c>
      <c r="M57" s="25">
        <v>33.332999999999998</v>
      </c>
      <c r="N57" s="26">
        <v>0</v>
      </c>
      <c r="O57" s="25">
        <v>0</v>
      </c>
      <c r="P57" s="49">
        <v>0</v>
      </c>
      <c r="Q57" s="28">
        <v>0</v>
      </c>
      <c r="R57" s="46">
        <v>7</v>
      </c>
      <c r="S57" s="28">
        <v>33.332999999999998</v>
      </c>
      <c r="T57" s="46">
        <v>0</v>
      </c>
      <c r="U57" s="30">
        <v>0</v>
      </c>
      <c r="V57" s="46">
        <v>3</v>
      </c>
      <c r="W57" s="30">
        <v>14.2857</v>
      </c>
      <c r="X57" s="31">
        <v>41</v>
      </c>
      <c r="Y57" s="32">
        <v>100</v>
      </c>
    </row>
    <row r="58" spans="1:25" s="33" customFormat="1" ht="15" customHeight="1" thickBot="1" x14ac:dyDescent="0.25">
      <c r="A58" s="21" t="s">
        <v>19</v>
      </c>
      <c r="B58" s="53" t="s">
        <v>70</v>
      </c>
      <c r="C58" s="73">
        <v>1</v>
      </c>
      <c r="D58" s="71">
        <v>1</v>
      </c>
      <c r="E58" s="55">
        <v>100</v>
      </c>
      <c r="F58" s="56">
        <v>0</v>
      </c>
      <c r="G58" s="55">
        <v>0</v>
      </c>
      <c r="H58" s="57">
        <v>0</v>
      </c>
      <c r="I58" s="55">
        <v>0</v>
      </c>
      <c r="J58" s="56">
        <v>0</v>
      </c>
      <c r="K58" s="55">
        <v>0</v>
      </c>
      <c r="L58" s="56">
        <v>0</v>
      </c>
      <c r="M58" s="55">
        <v>0</v>
      </c>
      <c r="N58" s="56">
        <v>0</v>
      </c>
      <c r="O58" s="55">
        <v>0</v>
      </c>
      <c r="P58" s="58">
        <v>0</v>
      </c>
      <c r="Q58" s="59">
        <v>0</v>
      </c>
      <c r="R58" s="54">
        <v>0</v>
      </c>
      <c r="S58" s="59">
        <v>0</v>
      </c>
      <c r="T58" s="54">
        <v>0</v>
      </c>
      <c r="U58" s="60">
        <v>0</v>
      </c>
      <c r="V58" s="54">
        <v>0</v>
      </c>
      <c r="W58" s="60">
        <v>0</v>
      </c>
      <c r="X58" s="61">
        <v>5</v>
      </c>
      <c r="Y58" s="62">
        <v>100</v>
      </c>
    </row>
    <row r="59" spans="1:25" s="65" customFormat="1" ht="15" customHeight="1" x14ac:dyDescent="0.2">
      <c r="A59" s="67"/>
      <c r="B59" s="68"/>
      <c r="C59" s="64"/>
      <c r="D59" s="64"/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9"/>
      <c r="W59" s="70"/>
      <c r="X59" s="64"/>
      <c r="Y59" s="64"/>
    </row>
    <row r="60" spans="1:25" s="65" customFormat="1" ht="12.75" x14ac:dyDescent="0.2">
      <c r="A60" s="67"/>
      <c r="B60" s="75" t="str">
        <f>CONCATENATE("NOTE: Table reads (for US Totals):  Of all ",IF(ISTEXT(C7),LEFT(C7,3),TEXT(C7,"#,##0"))," public school female students ",LOWER(A7),", ",IF(ISTEXT(D7),LEFT(D7,3),TEXT(D7,"#,##0"))," (", TEXT(E7,"0.0"),"%) were American Indian or Alaska Native, ",IF(ISTEXT(R7),LEFT(R7,3),TEXT(R7,"#,##0"))," (",TEXT(S7,"0.0"),"%) were students with disabilities served under the Individuals with Disabilities Education Act (IDEA), and ",IF(ISTEXT(T7),LEFT(T7,3),TEXT(T7,"#,##0"))," (",TEXT(U7,"0.0"),"%) were students with disabilities served solely under Section 504 of the Rehabilitation Act of 1973.")</f>
        <v>NOTE: Table reads (for US Totals):  Of all 5,124 public school female students retained in grade 5, 56 (1.1%) were American Indian or Alaska Native, 946 (18.5%) were students with disabilities served under the Individuals with Disabilities Education Act (IDEA), and 236 (4.6%) were students with disabilities served solely under Section 504 of the Rehabilitation Act of 1973.</v>
      </c>
      <c r="C60" s="75"/>
      <c r="D60" s="75"/>
      <c r="E60" s="75"/>
      <c r="F60" s="75"/>
      <c r="G60" s="75"/>
      <c r="H60" s="75"/>
      <c r="I60" s="75"/>
      <c r="J60" s="75"/>
      <c r="K60" s="75"/>
      <c r="L60" s="75"/>
      <c r="M60" s="75"/>
      <c r="N60" s="75"/>
      <c r="O60" s="75"/>
      <c r="P60" s="75"/>
      <c r="Q60" s="75"/>
      <c r="R60" s="75"/>
      <c r="S60" s="75"/>
      <c r="T60" s="75"/>
      <c r="U60" s="75"/>
      <c r="V60" s="75"/>
      <c r="W60" s="75"/>
      <c r="X60" s="75"/>
      <c r="Y60" s="75"/>
    </row>
    <row r="61" spans="1:25" s="65" customFormat="1" ht="14.1" customHeight="1" x14ac:dyDescent="0.2">
      <c r="B61" s="74" t="s">
        <v>71</v>
      </c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  <c r="O61" s="74"/>
      <c r="P61" s="74"/>
      <c r="Q61" s="74"/>
      <c r="R61" s="74"/>
      <c r="S61" s="74"/>
      <c r="T61" s="74"/>
      <c r="U61" s="74"/>
      <c r="V61" s="74"/>
      <c r="W61" s="74"/>
      <c r="X61" s="64"/>
      <c r="Y61" s="63"/>
    </row>
    <row r="62" spans="1:25" s="65" customFormat="1" ht="15" customHeight="1" x14ac:dyDescent="0.2">
      <c r="A62" s="67"/>
      <c r="B62" s="74" t="s">
        <v>72</v>
      </c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  <c r="O62" s="74"/>
      <c r="P62" s="74"/>
      <c r="Q62" s="74"/>
      <c r="R62" s="74"/>
      <c r="S62" s="74"/>
      <c r="T62" s="74"/>
      <c r="U62" s="74"/>
      <c r="V62" s="74"/>
      <c r="W62" s="74"/>
      <c r="X62" s="64"/>
      <c r="Y62" s="64"/>
    </row>
  </sheetData>
  <sortState ref="B8:Y58">
    <sortCondition ref="B8:B58"/>
  </sortState>
  <mergeCells count="19">
    <mergeCell ref="D4:Q4"/>
    <mergeCell ref="R4:S5"/>
    <mergeCell ref="T4:U5"/>
    <mergeCell ref="B61:W61"/>
    <mergeCell ref="B62:W62"/>
    <mergeCell ref="B60:Y60"/>
    <mergeCell ref="B2:Y2"/>
    <mergeCell ref="X4:X5"/>
    <mergeCell ref="Y4:Y5"/>
    <mergeCell ref="D5:E5"/>
    <mergeCell ref="F5:G5"/>
    <mergeCell ref="H5:I5"/>
    <mergeCell ref="J5:K5"/>
    <mergeCell ref="L5:M5"/>
    <mergeCell ref="N5:O5"/>
    <mergeCell ref="P5:Q5"/>
    <mergeCell ref="V4:W5"/>
    <mergeCell ref="B4:B5"/>
    <mergeCell ref="C4:C5"/>
  </mergeCells>
  <phoneticPr fontId="15" type="noConversion"/>
  <printOptions horizontalCentered="1"/>
  <pageMargins left="0.5" right="0.5" top="1" bottom="1" header="0.5" footer="0.5"/>
  <pageSetup paperSize="3" scale="62" orientation="landscape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G5 Total</vt:lpstr>
      <vt:lpstr>G5 Male</vt:lpstr>
      <vt:lpstr>G5 Female</vt:lpstr>
      <vt:lpstr>'G5 Female'!Print_Area</vt:lpstr>
      <vt:lpstr>'G5 Male'!Print_Area</vt:lpstr>
      <vt:lpstr>'G5 Total'!Print_Area</vt:lpstr>
    </vt:vector>
  </TitlesOfParts>
  <Manager>Office for Civil Rights</Manager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Benson, Deaweh</dc:creator>
  <cp:lastModifiedBy>Hector Tello</cp:lastModifiedBy>
  <cp:lastPrinted>2015-09-02T02:38:49Z</cp:lastPrinted>
  <dcterms:created xsi:type="dcterms:W3CDTF">2014-03-02T22:16:30Z</dcterms:created>
  <dcterms:modified xsi:type="dcterms:W3CDTF">2020-04-25T18:55:50Z</dcterms:modified>
</cp:coreProperties>
</file>